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arke\Desktop\"/>
    </mc:Choice>
  </mc:AlternateContent>
  <xr:revisionPtr revIDLastSave="0" documentId="8_{4CCF4009-B2B4-485A-8BB6-7D38615A8801}" xr6:coauthVersionLast="47" xr6:coauthVersionMax="47" xr10:uidLastSave="{00000000-0000-0000-0000-000000000000}"/>
  <bookViews>
    <workbookView xWindow="1560" yWindow="2010" windowWidth="21600" windowHeight="11295" tabRatio="700" xr2:uid="{1C134F60-0221-4223-AA85-2FEA83F1F117}"/>
  </bookViews>
  <sheets>
    <sheet name="Muni Service Totals" sheetId="13" r:id="rId1"/>
    <sheet name="2018" sheetId="17" r:id="rId2"/>
    <sheet name="2019" sheetId="16" r:id="rId3"/>
    <sheet name="2020" sheetId="15" r:id="rId4"/>
    <sheet name="2021" sheetId="14" r:id="rId5"/>
    <sheet name="2022" sheetId="9" r:id="rId6"/>
  </sheets>
  <definedNames>
    <definedName name="AutoCost" localSheetId="1">#REF!</definedName>
    <definedName name="AutoCost" localSheetId="2">#REF!</definedName>
    <definedName name="AutoCost" localSheetId="3">#REF!</definedName>
    <definedName name="AutoCost" localSheetId="4">#REF!</definedName>
    <definedName name="AutoCost" localSheetId="5">#REF!</definedName>
    <definedName name="AutoCost" localSheetId="0">#REF!</definedName>
    <definedName name="AutoCost">#REF!</definedName>
    <definedName name="AutoFICA" localSheetId="1">#REF!</definedName>
    <definedName name="AutoFICA" localSheetId="2">#REF!</definedName>
    <definedName name="AutoFICA" localSheetId="3">#REF!</definedName>
    <definedName name="AutoFICA" localSheetId="4">#REF!</definedName>
    <definedName name="AutoFICA" localSheetId="5">#REF!</definedName>
    <definedName name="AutoFICA" localSheetId="0">#REF!</definedName>
    <definedName name="AutoFICA">#REF!</definedName>
    <definedName name="CellCost" localSheetId="1">#REF!</definedName>
    <definedName name="CellCost" localSheetId="2">#REF!</definedName>
    <definedName name="CellCost" localSheetId="3">#REF!</definedName>
    <definedName name="CellCost" localSheetId="4">#REF!</definedName>
    <definedName name="CellCost" localSheetId="5">#REF!</definedName>
    <definedName name="CellCost" localSheetId="0">#REF!</definedName>
    <definedName name="CellCost">#REF!</definedName>
    <definedName name="CellFICA" localSheetId="1">#REF!</definedName>
    <definedName name="CellFICA" localSheetId="2">#REF!</definedName>
    <definedName name="CellFICA" localSheetId="3">#REF!</definedName>
    <definedName name="CellFICA" localSheetId="4">#REF!</definedName>
    <definedName name="CellFICA" localSheetId="5">#REF!</definedName>
    <definedName name="CellFICA" localSheetId="0">#REF!</definedName>
    <definedName name="CellFICA">#REF!</definedName>
    <definedName name="COLA" localSheetId="1">#REF!</definedName>
    <definedName name="COLA" localSheetId="2">#REF!</definedName>
    <definedName name="COLA" localSheetId="3">#REF!</definedName>
    <definedName name="COLA" localSheetId="4">#REF!</definedName>
    <definedName name="COLA" localSheetId="5">#REF!</definedName>
    <definedName name="COLA" localSheetId="0">#REF!</definedName>
    <definedName name="COLA">#REF!</definedName>
    <definedName name="DentalIncrease" localSheetId="1">#REF!</definedName>
    <definedName name="DentalIncrease" localSheetId="2">#REF!</definedName>
    <definedName name="DentalIncrease" localSheetId="3">#REF!</definedName>
    <definedName name="DentalIncrease" localSheetId="4">#REF!</definedName>
    <definedName name="DentalIncrease" localSheetId="5">#REF!</definedName>
    <definedName name="DentalIncrease" localSheetId="0">#REF!</definedName>
    <definedName name="DentalIncrease">#REF!</definedName>
    <definedName name="DISAB" localSheetId="1">#REF!</definedName>
    <definedName name="DISAB" localSheetId="2">#REF!</definedName>
    <definedName name="DISAB" localSheetId="3">#REF!</definedName>
    <definedName name="DISAB" localSheetId="4">#REF!</definedName>
    <definedName name="DISAB" localSheetId="5">#REF!</definedName>
    <definedName name="DISAB" localSheetId="0">#REF!</definedName>
    <definedName name="DISAB">#REF!</definedName>
    <definedName name="DisabilityAMT" localSheetId="1">#REF!</definedName>
    <definedName name="DisabilityAMT" localSheetId="2">#REF!</definedName>
    <definedName name="DisabilityAMT" localSheetId="3">#REF!</definedName>
    <definedName name="DisabilityAMT" localSheetId="4">#REF!</definedName>
    <definedName name="DisabilityAMT" localSheetId="5">#REF!</definedName>
    <definedName name="DisabilityAMT" localSheetId="0">#REF!</definedName>
    <definedName name="DisabilityAMT">#REF!</definedName>
    <definedName name="FICA" localSheetId="1">#REF!</definedName>
    <definedName name="FICA" localSheetId="2">#REF!</definedName>
    <definedName name="FICA" localSheetId="3">#REF!</definedName>
    <definedName name="FICA" localSheetId="4">#REF!</definedName>
    <definedName name="FICA" localSheetId="5">#REF!</definedName>
    <definedName name="FICA" localSheetId="0">#REF!</definedName>
    <definedName name="FICA">#REF!</definedName>
    <definedName name="FICAAmt" localSheetId="1">#REF!</definedName>
    <definedName name="FICAAmt" localSheetId="2">#REF!</definedName>
    <definedName name="FICAAmt" localSheetId="3">#REF!</definedName>
    <definedName name="FICAAmt" localSheetId="4">#REF!</definedName>
    <definedName name="FICAAmt" localSheetId="5">#REF!</definedName>
    <definedName name="FICAAmt" localSheetId="0">#REF!</definedName>
    <definedName name="FICAAmt">#REF!</definedName>
    <definedName name="InsuranceAMT" localSheetId="1">#REF!</definedName>
    <definedName name="InsuranceAMT" localSheetId="2">#REF!</definedName>
    <definedName name="InsuranceAMT" localSheetId="3">#REF!</definedName>
    <definedName name="InsuranceAMT" localSheetId="4">#REF!</definedName>
    <definedName name="InsuranceAMT" localSheetId="5">#REF!</definedName>
    <definedName name="InsuranceAMT" localSheetId="0">#REF!</definedName>
    <definedName name="InsuranceAMT">#REF!</definedName>
    <definedName name="InsuranceRates" localSheetId="1">#REF!</definedName>
    <definedName name="InsuranceRates" localSheetId="2">#REF!</definedName>
    <definedName name="InsuranceRates" localSheetId="3">#REF!</definedName>
    <definedName name="InsuranceRates" localSheetId="4">#REF!</definedName>
    <definedName name="InsuranceRates" localSheetId="5">#REF!</definedName>
    <definedName name="InsuranceRates" localSheetId="0">#REF!</definedName>
    <definedName name="InsuranceRates">#REF!</definedName>
    <definedName name="MedIncrease" localSheetId="1">#REF!</definedName>
    <definedName name="MedIncrease" localSheetId="2">#REF!</definedName>
    <definedName name="MedIncrease" localSheetId="3">#REF!</definedName>
    <definedName name="MedIncrease" localSheetId="4">#REF!</definedName>
    <definedName name="MedIncrease" localSheetId="5">#REF!</definedName>
    <definedName name="MedIncrease" localSheetId="0">#REF!</definedName>
    <definedName name="MedIncrease">#REF!</definedName>
    <definedName name="Merit" localSheetId="1">#REF!</definedName>
    <definedName name="Merit" localSheetId="2">#REF!</definedName>
    <definedName name="Merit" localSheetId="3">#REF!</definedName>
    <definedName name="Merit" localSheetId="4">#REF!</definedName>
    <definedName name="Merit" localSheetId="5">#REF!</definedName>
    <definedName name="Merit" localSheetId="0">#REF!</definedName>
    <definedName name="Merit">#REF!</definedName>
    <definedName name="_xlnm.Print_Area" localSheetId="1">'2018'!#REF!</definedName>
    <definedName name="_xlnm.Print_Area" localSheetId="2">'2019'!#REF!</definedName>
    <definedName name="_xlnm.Print_Area" localSheetId="3">'2020'!#REF!</definedName>
    <definedName name="_xlnm.Print_Area" localSheetId="4">'2021'!#REF!</definedName>
    <definedName name="_xlnm.Print_Area" localSheetId="5">'2022'!#REF!</definedName>
    <definedName name="_xlnm.Print_Area" localSheetId="0">'Muni Service Totals'!#REF!</definedName>
    <definedName name="Rates" localSheetId="1">#REF!</definedName>
    <definedName name="Rates" localSheetId="2">#REF!</definedName>
    <definedName name="Rates" localSheetId="3">#REF!</definedName>
    <definedName name="Rates" localSheetId="4">#REF!</definedName>
    <definedName name="Rates" localSheetId="5">#REF!</definedName>
    <definedName name="Rates" localSheetId="0">#REF!</definedName>
    <definedName name="Rates">#REF!</definedName>
    <definedName name="RetireAMT" localSheetId="1">#REF!</definedName>
    <definedName name="RetireAMT" localSheetId="2">#REF!</definedName>
    <definedName name="RetireAMT" localSheetId="3">#REF!</definedName>
    <definedName name="RetireAMT" localSheetId="4">#REF!</definedName>
    <definedName name="RetireAMT" localSheetId="5">#REF!</definedName>
    <definedName name="RetireAMT" localSheetId="0">#REF!</definedName>
    <definedName name="RetireAMT">#REF!</definedName>
    <definedName name="RetirementRates" localSheetId="1">#REF!</definedName>
    <definedName name="RetirementRates" localSheetId="2">#REF!</definedName>
    <definedName name="RetirementRates" localSheetId="3">#REF!</definedName>
    <definedName name="RetirementRates" localSheetId="4">#REF!</definedName>
    <definedName name="RetirementRates" localSheetId="5">#REF!</definedName>
    <definedName name="RetirementRates" localSheetId="0">#REF!</definedName>
    <definedName name="RetirementRates">#REF!</definedName>
    <definedName name="TermAmt" localSheetId="1">#REF!</definedName>
    <definedName name="TermAmt" localSheetId="2">#REF!</definedName>
    <definedName name="TermAmt" localSheetId="3">#REF!</definedName>
    <definedName name="TermAmt" localSheetId="4">#REF!</definedName>
    <definedName name="TermAmt" localSheetId="5">#REF!</definedName>
    <definedName name="TermAmt" localSheetId="0">#REF!</definedName>
    <definedName name="TermAmt">#REF!</definedName>
    <definedName name="TermPool" localSheetId="1">#REF!</definedName>
    <definedName name="TermPool" localSheetId="2">#REF!</definedName>
    <definedName name="TermPool" localSheetId="3">#REF!</definedName>
    <definedName name="TermPool" localSheetId="4">#REF!</definedName>
    <definedName name="TermPool" localSheetId="5">#REF!</definedName>
    <definedName name="TermPool" localSheetId="0">#REF!</definedName>
    <definedName name="TermPool">#REF!</definedName>
    <definedName name="WageAmt" localSheetId="1">#REF!</definedName>
    <definedName name="WageAmt" localSheetId="2">#REF!</definedName>
    <definedName name="WageAmt" localSheetId="3">#REF!</definedName>
    <definedName name="WageAmt" localSheetId="4">#REF!</definedName>
    <definedName name="WageAmt" localSheetId="5">#REF!</definedName>
    <definedName name="WageAmt" localSheetId="0">#REF!</definedName>
    <definedName name="WageAmt">#REF!</definedName>
    <definedName name="WorkerComp" localSheetId="1">#REF!</definedName>
    <definedName name="WorkerComp" localSheetId="2">#REF!</definedName>
    <definedName name="WorkerComp" localSheetId="3">#REF!</definedName>
    <definedName name="WorkerComp" localSheetId="4">#REF!</definedName>
    <definedName name="WorkerComp" localSheetId="5">#REF!</definedName>
    <definedName name="WorkerComp" localSheetId="0">#REF!</definedName>
    <definedName name="WorkerComp">#REF!</definedName>
    <definedName name="WrkCompAmt" localSheetId="1">#REF!</definedName>
    <definedName name="WrkCompAmt" localSheetId="2">#REF!</definedName>
    <definedName name="WrkCompAmt" localSheetId="3">#REF!</definedName>
    <definedName name="WrkCompAmt" localSheetId="4">#REF!</definedName>
    <definedName name="WrkCompAmt" localSheetId="5">#REF!</definedName>
    <definedName name="WrkCompAmt" localSheetId="0">#REF!</definedName>
    <definedName name="WrkCompAm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4" l="1"/>
  <c r="M21" i="14"/>
  <c r="L21" i="14"/>
  <c r="K21" i="14"/>
  <c r="J21" i="14"/>
  <c r="I21" i="14"/>
  <c r="H21" i="14"/>
  <c r="G21" i="14"/>
  <c r="F21" i="14"/>
  <c r="E21" i="14"/>
  <c r="D21" i="14"/>
  <c r="C21" i="14"/>
  <c r="B21" i="14"/>
  <c r="F26" i="9"/>
  <c r="E26" i="9"/>
  <c r="D26" i="9"/>
  <c r="C26" i="9"/>
  <c r="B26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F26" i="15"/>
  <c r="E26" i="15"/>
  <c r="N24" i="15"/>
  <c r="M24" i="15"/>
  <c r="L24" i="15"/>
  <c r="K24" i="15"/>
  <c r="J24" i="15"/>
  <c r="I24" i="15"/>
  <c r="H24" i="15"/>
  <c r="G24" i="15"/>
  <c r="F24" i="15"/>
  <c r="E24" i="15"/>
  <c r="D24" i="15"/>
  <c r="D26" i="15" s="1"/>
  <c r="C24" i="15"/>
  <c r="B24" i="15"/>
  <c r="N24" i="16"/>
  <c r="M24" i="16"/>
  <c r="L24" i="16"/>
  <c r="K24" i="16"/>
  <c r="K26" i="16" s="1"/>
  <c r="J24" i="16"/>
  <c r="J26" i="16" s="1"/>
  <c r="I24" i="16"/>
  <c r="I26" i="16" s="1"/>
  <c r="H24" i="16"/>
  <c r="H26" i="16" s="1"/>
  <c r="G24" i="16"/>
  <c r="F24" i="16"/>
  <c r="E24" i="16"/>
  <c r="D24" i="16"/>
  <c r="C24" i="16"/>
  <c r="B24" i="16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N11" i="14"/>
  <c r="N23" i="14" s="1"/>
  <c r="M11" i="14"/>
  <c r="M23" i="14" s="1"/>
  <c r="L11" i="14"/>
  <c r="L23" i="14" s="1"/>
  <c r="K11" i="14"/>
  <c r="K23" i="14" s="1"/>
  <c r="J11" i="14"/>
  <c r="J23" i="14" s="1"/>
  <c r="I11" i="14"/>
  <c r="I23" i="14" s="1"/>
  <c r="H11" i="14"/>
  <c r="H23" i="14" s="1"/>
  <c r="G11" i="14"/>
  <c r="F11" i="14"/>
  <c r="E11" i="14"/>
  <c r="D11" i="14"/>
  <c r="C11" i="14"/>
  <c r="B11" i="14"/>
  <c r="N11" i="15"/>
  <c r="M11" i="15"/>
  <c r="L11" i="15"/>
  <c r="K11" i="15"/>
  <c r="J11" i="15"/>
  <c r="I11" i="15"/>
  <c r="H11" i="15"/>
  <c r="H26" i="15" s="1"/>
  <c r="G11" i="15"/>
  <c r="G26" i="15" s="1"/>
  <c r="F11" i="15"/>
  <c r="E11" i="15"/>
  <c r="D11" i="15"/>
  <c r="C11" i="15"/>
  <c r="B11" i="15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L26" i="17"/>
  <c r="K26" i="17"/>
  <c r="J26" i="17"/>
  <c r="N24" i="17"/>
  <c r="N26" i="17" s="1"/>
  <c r="M24" i="17"/>
  <c r="M26" i="17" s="1"/>
  <c r="L24" i="17"/>
  <c r="K24" i="17"/>
  <c r="J24" i="17"/>
  <c r="I24" i="17"/>
  <c r="H24" i="17"/>
  <c r="G24" i="17"/>
  <c r="F24" i="17"/>
  <c r="E24" i="17"/>
  <c r="D24" i="17"/>
  <c r="C24" i="17"/>
  <c r="B24" i="17"/>
  <c r="N11" i="17"/>
  <c r="M11" i="17"/>
  <c r="L11" i="17"/>
  <c r="K11" i="17"/>
  <c r="J11" i="17"/>
  <c r="I11" i="17"/>
  <c r="I26" i="17" s="1"/>
  <c r="H11" i="17"/>
  <c r="H26" i="17" s="1"/>
  <c r="G11" i="17"/>
  <c r="G26" i="17" s="1"/>
  <c r="F11" i="17"/>
  <c r="E11" i="17"/>
  <c r="D11" i="17"/>
  <c r="C11" i="17"/>
  <c r="B11" i="17"/>
  <c r="F24" i="13"/>
  <c r="E24" i="13"/>
  <c r="D24" i="13"/>
  <c r="C24" i="13"/>
  <c r="B24" i="13"/>
  <c r="F22" i="13"/>
  <c r="E22" i="13"/>
  <c r="D22" i="13"/>
  <c r="C22" i="13"/>
  <c r="B22" i="13"/>
  <c r="F12" i="13"/>
  <c r="E12" i="13"/>
  <c r="D12" i="13"/>
  <c r="C12" i="13"/>
  <c r="B12" i="13"/>
  <c r="N26" i="9" l="1"/>
  <c r="G26" i="9"/>
  <c r="I26" i="9"/>
  <c r="J26" i="9"/>
  <c r="L26" i="9"/>
  <c r="H26" i="9"/>
  <c r="K26" i="9"/>
  <c r="M26" i="9"/>
  <c r="B23" i="14"/>
  <c r="C23" i="14"/>
  <c r="D23" i="14"/>
  <c r="E23" i="14"/>
  <c r="F23" i="14"/>
  <c r="G23" i="14"/>
  <c r="B26" i="15"/>
  <c r="C26" i="15"/>
  <c r="I26" i="15"/>
  <c r="J26" i="15"/>
  <c r="K26" i="15"/>
  <c r="L26" i="15"/>
  <c r="M26" i="15"/>
  <c r="N26" i="15"/>
  <c r="C26" i="16"/>
  <c r="D26" i="16"/>
  <c r="E26" i="16"/>
  <c r="F26" i="16"/>
  <c r="N26" i="16"/>
  <c r="B26" i="16"/>
  <c r="L26" i="16"/>
  <c r="M26" i="16"/>
  <c r="G26" i="16"/>
  <c r="B26" i="17"/>
  <c r="C26" i="17"/>
  <c r="D26" i="17"/>
  <c r="E26" i="17"/>
  <c r="F26" i="17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mu_live_General Ledger Cubes Rev Exp"/>
    <s v="{[GLFY Time].[Fiscal Year Hierarchy].[Fiscal Year].&amp;[2018]}"/>
    <s v="{[GLFY Time].[Fiscal Year Hierarchy].[Fiscal Year].&amp;[2019]}"/>
    <s v="{[GLFY Time].[Fiscal Year Hierarchy].[Fiscal Year].&amp;[2020]}"/>
    <s v="{[GLFY Time].[Fiscal Year Hierarchy].[Fiscal Year].&amp;[2021]}"/>
    <s v="{[GLFY Time].[Fiscal Year Hierarchy].[Fiscal Year].&amp;[2022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<sst xmlns="http://schemas.openxmlformats.org/spreadsheetml/2006/main" count="209" uniqueCount="44">
  <si>
    <t>Actual</t>
  </si>
  <si>
    <t>Year</t>
  </si>
  <si>
    <t>2020</t>
  </si>
  <si>
    <t>2021</t>
  </si>
  <si>
    <t>Accounts</t>
  </si>
  <si>
    <t>Revenue</t>
  </si>
  <si>
    <t>Expense</t>
  </si>
  <si>
    <t>Municipal Services Fund</t>
  </si>
  <si>
    <t>2022</t>
  </si>
  <si>
    <t>Total</t>
  </si>
  <si>
    <t>Expense Total</t>
  </si>
  <si>
    <t>81 - Interdept Charges</t>
  </si>
  <si>
    <t>76 - Capital Expenditure</t>
  </si>
  <si>
    <t>60 - Other Current Exp</t>
  </si>
  <si>
    <t>55 - Training &amp; Travel</t>
  </si>
  <si>
    <t>52 - Benefits</t>
  </si>
  <si>
    <t>51 - Salaries &amp; Wages</t>
  </si>
  <si>
    <t>Revenue Total</t>
  </si>
  <si>
    <t>49 - Other Financing</t>
  </si>
  <si>
    <t>44 - Charges For Services</t>
  </si>
  <si>
    <t>43 - Charges For Services</t>
  </si>
  <si>
    <t>41 - Intergovernmental</t>
  </si>
  <si>
    <t>85 - Interfund Transfers</t>
  </si>
  <si>
    <t>70 - Capital Lease</t>
  </si>
  <si>
    <t>54 - Benefits</t>
  </si>
  <si>
    <t>Fiscal Year Hierarchy</t>
  </si>
  <si>
    <t>71 - Debt</t>
  </si>
  <si>
    <t>40 - Taxes</t>
  </si>
  <si>
    <t>42 - License And Fees</t>
  </si>
  <si>
    <t>Animal Control</t>
  </si>
  <si>
    <t>Engineering</t>
  </si>
  <si>
    <t>Planning</t>
  </si>
  <si>
    <t>Building Inspection</t>
  </si>
  <si>
    <t>Municipal Service</t>
  </si>
  <si>
    <t>Garbage</t>
  </si>
  <si>
    <t>Weeds</t>
  </si>
  <si>
    <t>Roads</t>
  </si>
  <si>
    <t>2018</t>
  </si>
  <si>
    <t>2019</t>
  </si>
  <si>
    <t>Sewer - Lower Valley</t>
  </si>
  <si>
    <t>Sewer - Upper Valley</t>
  </si>
  <si>
    <t>Sewer - Crimson</t>
  </si>
  <si>
    <t>Sewer - Radford</t>
  </si>
  <si>
    <t>Additions to fund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</si>
</sst>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5" fontId="0" fillId="0" borderId="0" xfId="0" applyNumberFormat="1"/>
    <xf numFmtId="0" fontId="0" fillId="0" borderId="0" xfId="0" applyAlignment="1">
      <alignment horizontal="left" indent="1"/>
    </xf>
    <xf numFmtId="0" fontId="3" fillId="2" borderId="1" xfId="0" applyFont="1" applyFill="1" applyBorder="1"/>
    <xf numFmtId="0" fontId="3" fillId="2" borderId="2" xfId="0" applyFont="1" applyFill="1" applyBorder="1" applyAlignment="1">
      <alignment horizontal="left"/>
    </xf>
    <xf numFmtId="5" fontId="3" fillId="2" borderId="2" xfId="0" applyNumberFormat="1" applyFont="1" applyFill="1" applyBorder="1"/>
    <xf numFmtId="0" fontId="3" fillId="0" borderId="1" xfId="0" applyFont="1" applyBorder="1" applyAlignment="1">
      <alignment horizontal="left"/>
    </xf>
    <xf numFmtId="5" fontId="3" fillId="0" borderId="1" xfId="0" applyNumberFormat="1" applyFont="1" applyBorder="1"/>
    <xf numFmtId="0" fontId="3" fillId="0" borderId="3" xfId="0" applyFont="1" applyBorder="1" applyAlignment="1">
      <alignment horizontal="left"/>
    </xf>
    <xf numFmtId="5" fontId="3" fillId="0" borderId="3" xfId="0" applyNumberFormat="1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5" fontId="0" fillId="0" borderId="0" xfId="0" applyNumberFormat="1" applyAlignment="1">
      <alignment wrapText="1"/>
    </xf>
    <xf numFmtId="5" fontId="3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/>
  </cellXfs>
  <cellStyles count="10">
    <cellStyle name="Comma 2" xfId="3" xr:uid="{90BD18F5-FEA1-45A1-A92B-B14CAB99A741}"/>
    <cellStyle name="Comma 3" xfId="4" xr:uid="{BA62378B-CBC8-4E53-AD60-8E2D0282EAE0}"/>
    <cellStyle name="Comma 4" xfId="9" xr:uid="{195362CE-C68D-4C42-80C4-D37BEEA75D32}"/>
    <cellStyle name="Currency 2" xfId="7" xr:uid="{6C18E3F2-0EB9-4FD5-81FE-09AB652A6968}"/>
    <cellStyle name="Currency 3" xfId="5" xr:uid="{706255CE-B02C-4A4C-B4D5-DB8BD8916FED}"/>
    <cellStyle name="Normal" xfId="0" builtinId="0"/>
    <cellStyle name="Normal 2" xfId="1" xr:uid="{A39F1261-1A34-49A0-9690-B91B76D4C128}"/>
    <cellStyle name="Normal 3" xfId="2" xr:uid="{E580F1FF-0D0E-4046-8766-F26A3C49A3D4}"/>
    <cellStyle name="Normal 4" xfId="6" xr:uid="{A8633A4F-6002-4EC8-8217-2E5AC051CBFB}"/>
    <cellStyle name="Percent 3" xfId="8" xr:uid="{25918338-8623-42FA-8927-E17C2FF6B6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97C5B-667C-4C24-AF1F-636367875F45}">
  <sheetPr>
    <pageSetUpPr fitToPage="1"/>
  </sheetPr>
  <dimension ref="A1:F26"/>
  <sheetViews>
    <sheetView tabSelected="1" zoomScaleNormal="100" workbookViewId="0">
      <selection activeCell="I17" sqref="I17"/>
    </sheetView>
  </sheetViews>
  <sheetFormatPr defaultRowHeight="15" x14ac:dyDescent="0.25"/>
  <cols>
    <col min="1" max="1" width="26.7109375" bestFit="1" customWidth="1"/>
    <col min="2" max="4" width="11.5703125" bestFit="1" customWidth="1"/>
    <col min="5" max="6" width="12.5703125" bestFit="1" customWidth="1"/>
  </cols>
  <sheetData>
    <row r="1" spans="1:6" x14ac:dyDescent="0.25">
      <c r="A1" s="11" t="s">
        <v>7</v>
      </c>
    </row>
    <row r="2" spans="1:6" ht="15" customHeight="1" x14ac:dyDescent="0.25"/>
    <row r="3" spans="1:6" x14ac:dyDescent="0.25">
      <c r="A3" s="16" t="s">
        <v>0</v>
      </c>
      <c r="B3" s="16" t="s">
        <v>1</v>
      </c>
      <c r="C3" s="16"/>
      <c r="D3" s="16"/>
      <c r="E3" s="16"/>
      <c r="F3" s="16"/>
    </row>
    <row r="4" spans="1:6" x14ac:dyDescent="0.25">
      <c r="A4" s="4" t="s">
        <v>4</v>
      </c>
      <c r="B4" s="15" t="s">
        <v>37</v>
      </c>
      <c r="C4" s="15" t="s">
        <v>38</v>
      </c>
      <c r="D4" s="15" t="s">
        <v>2</v>
      </c>
      <c r="E4" s="15" t="s">
        <v>3</v>
      </c>
      <c r="F4" s="15" t="s">
        <v>8</v>
      </c>
    </row>
    <row r="5" spans="1:6" x14ac:dyDescent="0.25">
      <c r="A5" s="7" t="s">
        <v>5</v>
      </c>
      <c r="B5" s="8"/>
      <c r="C5" s="8"/>
      <c r="D5" s="8"/>
      <c r="E5" s="8"/>
      <c r="F5" s="8"/>
    </row>
    <row r="6" spans="1:6" x14ac:dyDescent="0.25">
      <c r="A6" s="3" t="s">
        <v>27</v>
      </c>
      <c r="B6" s="2">
        <v>2820111.8</v>
      </c>
      <c r="C6" s="2">
        <v>3002658.48</v>
      </c>
      <c r="D6" s="2">
        <v>3632880.42</v>
      </c>
      <c r="E6" s="2">
        <v>4477582.8499999996</v>
      </c>
      <c r="F6" s="2">
        <v>4932116.6399999997</v>
      </c>
    </row>
    <row r="7" spans="1:6" x14ac:dyDescent="0.25">
      <c r="A7" s="3" t="s">
        <v>21</v>
      </c>
      <c r="B7" s="2">
        <v>2016757.6</v>
      </c>
      <c r="C7" s="2">
        <v>2058601.53</v>
      </c>
      <c r="D7" s="2">
        <v>1934388.16</v>
      </c>
      <c r="E7" s="2">
        <v>2139684.29</v>
      </c>
      <c r="F7" s="2">
        <v>2222533.88</v>
      </c>
    </row>
    <row r="8" spans="1:6" x14ac:dyDescent="0.25">
      <c r="A8" s="3" t="s">
        <v>28</v>
      </c>
      <c r="B8" s="2">
        <v>846188.97</v>
      </c>
      <c r="C8" s="2">
        <v>903230.77</v>
      </c>
      <c r="D8" s="2">
        <v>1200963.76</v>
      </c>
      <c r="E8" s="2">
        <v>1327558.05</v>
      </c>
      <c r="F8" s="2">
        <v>1653078.15</v>
      </c>
    </row>
    <row r="9" spans="1:6" x14ac:dyDescent="0.25">
      <c r="A9" s="3" t="s">
        <v>20</v>
      </c>
      <c r="B9" s="2">
        <v>1032508.76</v>
      </c>
      <c r="C9" s="2">
        <v>1208155.99</v>
      </c>
      <c r="D9" s="2">
        <v>1433473.14</v>
      </c>
      <c r="E9" s="2">
        <v>1381283.35</v>
      </c>
      <c r="F9" s="2">
        <v>1564949.35</v>
      </c>
    </row>
    <row r="10" spans="1:6" x14ac:dyDescent="0.25">
      <c r="A10" s="3" t="s">
        <v>19</v>
      </c>
      <c r="B10" s="2">
        <v>303444.82</v>
      </c>
      <c r="C10" s="2">
        <v>261098.56</v>
      </c>
      <c r="D10" s="2">
        <v>281319.76</v>
      </c>
      <c r="E10" s="2">
        <v>259076.84</v>
      </c>
      <c r="F10" s="2">
        <v>318154.98</v>
      </c>
    </row>
    <row r="11" spans="1:6" x14ac:dyDescent="0.25">
      <c r="A11" s="3" t="s">
        <v>18</v>
      </c>
      <c r="B11" s="2">
        <v>294188.36</v>
      </c>
      <c r="C11" s="2">
        <v>356691.49</v>
      </c>
      <c r="D11" s="2">
        <v>401060.91</v>
      </c>
      <c r="E11" s="2">
        <v>418772.62</v>
      </c>
      <c r="F11" s="2">
        <v>471561.18</v>
      </c>
    </row>
    <row r="12" spans="1:6" x14ac:dyDescent="0.25">
      <c r="A12" s="9" t="s">
        <v>17</v>
      </c>
      <c r="B12" s="10">
        <f>SUM(B6:B11)</f>
        <v>7313200.3100000005</v>
      </c>
      <c r="C12" s="10">
        <f t="shared" ref="C12:F12" si="0">SUM(C6:C11)</f>
        <v>7790436.8199999994</v>
      </c>
      <c r="D12" s="10">
        <f t="shared" si="0"/>
        <v>8884086.1500000004</v>
      </c>
      <c r="E12" s="10">
        <f t="shared" si="0"/>
        <v>10003957.999999998</v>
      </c>
      <c r="F12" s="10">
        <f t="shared" si="0"/>
        <v>11162394.18</v>
      </c>
    </row>
    <row r="13" spans="1:6" x14ac:dyDescent="0.25">
      <c r="A13" s="1"/>
      <c r="B13" s="2"/>
      <c r="C13" s="2"/>
      <c r="D13" s="2"/>
      <c r="E13" s="2"/>
      <c r="F13" s="2"/>
    </row>
    <row r="14" spans="1:6" x14ac:dyDescent="0.25">
      <c r="A14" s="7" t="s">
        <v>6</v>
      </c>
      <c r="B14" s="8"/>
      <c r="C14" s="8"/>
      <c r="D14" s="8"/>
      <c r="E14" s="8"/>
      <c r="F14" s="8"/>
    </row>
    <row r="15" spans="1:6" x14ac:dyDescent="0.25">
      <c r="A15" s="3" t="s">
        <v>16</v>
      </c>
      <c r="B15" s="2">
        <v>2251710.0699999998</v>
      </c>
      <c r="C15" s="2">
        <v>2312611.19</v>
      </c>
      <c r="D15" s="2">
        <v>2300419.19</v>
      </c>
      <c r="E15" s="2">
        <v>2469319.71</v>
      </c>
      <c r="F15" s="2">
        <v>2790135.37</v>
      </c>
    </row>
    <row r="16" spans="1:6" x14ac:dyDescent="0.25">
      <c r="A16" s="3" t="s">
        <v>15</v>
      </c>
      <c r="B16" s="2">
        <v>1161868.17</v>
      </c>
      <c r="C16" s="2">
        <v>1169764.1399999999</v>
      </c>
      <c r="D16" s="2">
        <v>1136819.72</v>
      </c>
      <c r="E16" s="2">
        <v>1278400.83</v>
      </c>
      <c r="F16" s="2">
        <v>1383913.68</v>
      </c>
    </row>
    <row r="17" spans="1:6" x14ac:dyDescent="0.25">
      <c r="A17" s="3" t="s">
        <v>14</v>
      </c>
      <c r="B17" s="2">
        <v>33060.050000000003</v>
      </c>
      <c r="C17" s="2">
        <v>35207.879999999997</v>
      </c>
      <c r="D17" s="2">
        <v>18884.66</v>
      </c>
      <c r="E17" s="2">
        <v>29403.439999999999</v>
      </c>
      <c r="F17" s="2">
        <v>53351.57</v>
      </c>
    </row>
    <row r="18" spans="1:6" x14ac:dyDescent="0.25">
      <c r="A18" s="3" t="s">
        <v>13</v>
      </c>
      <c r="B18" s="2">
        <v>3182144.17</v>
      </c>
      <c r="C18" s="2">
        <v>3557421.97</v>
      </c>
      <c r="D18" s="2">
        <v>3401497.81</v>
      </c>
      <c r="E18" s="2">
        <v>3962357.95</v>
      </c>
      <c r="F18" s="2">
        <v>3881975.28</v>
      </c>
    </row>
    <row r="19" spans="1:6" x14ac:dyDescent="0.25">
      <c r="A19" s="3" t="s">
        <v>26</v>
      </c>
      <c r="B19" s="2">
        <v>92749.28</v>
      </c>
      <c r="C19" s="2">
        <v>31441.78</v>
      </c>
      <c r="D19" s="2">
        <v>21962.49</v>
      </c>
      <c r="E19" s="2">
        <v>41041.78</v>
      </c>
      <c r="F19" s="2">
        <v>31441.78</v>
      </c>
    </row>
    <row r="20" spans="1:6" x14ac:dyDescent="0.25">
      <c r="A20" s="3" t="s">
        <v>12</v>
      </c>
      <c r="B20" s="2">
        <v>16778.88</v>
      </c>
      <c r="C20" s="2">
        <v>170236.99</v>
      </c>
      <c r="D20" s="2">
        <v>258054.02</v>
      </c>
      <c r="E20" s="2">
        <v>265275.36</v>
      </c>
      <c r="F20" s="2">
        <v>527013.36</v>
      </c>
    </row>
    <row r="21" spans="1:6" x14ac:dyDescent="0.25">
      <c r="A21" s="3" t="s">
        <v>11</v>
      </c>
      <c r="B21" s="2">
        <v>364295.05</v>
      </c>
      <c r="C21" s="2">
        <v>382441.75</v>
      </c>
      <c r="D21" s="2">
        <v>431886.59</v>
      </c>
      <c r="E21" s="2">
        <v>492436.46</v>
      </c>
      <c r="F21" s="2">
        <v>910080.87</v>
      </c>
    </row>
    <row r="22" spans="1:6" x14ac:dyDescent="0.25">
      <c r="A22" s="9" t="s">
        <v>10</v>
      </c>
      <c r="B22" s="10">
        <f>SUM(B15:B21)</f>
        <v>7102605.669999999</v>
      </c>
      <c r="C22" s="10">
        <f t="shared" ref="C22:F22" si="1">SUM(C15:C21)</f>
        <v>7659125.7000000002</v>
      </c>
      <c r="D22" s="10">
        <f t="shared" si="1"/>
        <v>7569524.4800000004</v>
      </c>
      <c r="E22" s="10">
        <f t="shared" si="1"/>
        <v>8538235.5300000012</v>
      </c>
      <c r="F22" s="10">
        <f t="shared" si="1"/>
        <v>9577911.9100000001</v>
      </c>
    </row>
    <row r="23" spans="1:6" x14ac:dyDescent="0.25">
      <c r="A23" s="1"/>
      <c r="B23" s="2"/>
      <c r="C23" s="2"/>
      <c r="D23" s="2"/>
      <c r="E23" s="2"/>
      <c r="F23" s="2"/>
    </row>
    <row r="24" spans="1:6" x14ac:dyDescent="0.25">
      <c r="A24" s="5" t="s">
        <v>43</v>
      </c>
      <c r="B24" s="6">
        <f>B12-B22</f>
        <v>210594.64000000153</v>
      </c>
      <c r="C24" s="6">
        <f>C12-C22</f>
        <v>131311.11999999918</v>
      </c>
      <c r="D24" s="6">
        <f>D12-D22</f>
        <v>1314561.67</v>
      </c>
      <c r="E24" s="6">
        <f>E12-E22</f>
        <v>1465722.4699999969</v>
      </c>
      <c r="F24" s="6">
        <f>F12-F22</f>
        <v>1584482.2699999996</v>
      </c>
    </row>
    <row r="26" spans="1:6" x14ac:dyDescent="0.25">
      <c r="B26" s="2"/>
      <c r="C26" s="2"/>
      <c r="D26" s="2"/>
      <c r="E26" s="2"/>
      <c r="F26" s="2"/>
    </row>
  </sheetData>
  <pageMargins left="0.45" right="0.45" top="0.5" bottom="0.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D9C85-3EA6-4224-B25D-EEE1009E2092}">
  <sheetPr>
    <tabColor rgb="FFFFC000"/>
    <pageSetUpPr fitToPage="1"/>
  </sheetPr>
  <dimension ref="A1:AB26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6.7109375" bestFit="1" customWidth="1"/>
    <col min="2" max="2" width="17.85546875" bestFit="1" customWidth="1"/>
    <col min="3" max="3" width="11.5703125" bestFit="1" customWidth="1"/>
    <col min="4" max="4" width="10" bestFit="1" customWidth="1"/>
    <col min="5" max="5" width="10.28515625" bestFit="1" customWidth="1"/>
    <col min="6" max="6" width="11.5703125" bestFit="1" customWidth="1"/>
    <col min="7" max="7" width="11.5703125" customWidth="1"/>
    <col min="8" max="8" width="9" bestFit="1" customWidth="1"/>
    <col min="9" max="9" width="11.5703125" bestFit="1" customWidth="1"/>
    <col min="10" max="10" width="10.140625" bestFit="1" customWidth="1"/>
    <col min="11" max="11" width="9.42578125" bestFit="1" customWidth="1"/>
    <col min="12" max="12" width="9" bestFit="1" customWidth="1"/>
    <col min="13" max="13" width="10.140625" bestFit="1" customWidth="1"/>
    <col min="14" max="14" width="11.5703125" bestFit="1" customWidth="1"/>
    <col min="15" max="15" width="2.85546875" customWidth="1"/>
    <col min="16" max="16" width="9" bestFit="1" customWidth="1"/>
  </cols>
  <sheetData>
    <row r="1" spans="1:28" ht="15" customHeight="1" x14ac:dyDescent="0.25">
      <c r="A1" t="s">
        <v>25</v>
      </c>
      <c r="B1" t="s" vm="1">
        <v>37</v>
      </c>
    </row>
    <row r="2" spans="1:28" ht="15" customHeight="1" x14ac:dyDescent="0.25"/>
    <row r="3" spans="1:28" ht="45" x14ac:dyDescent="0.25">
      <c r="A3" s="4" t="s">
        <v>4</v>
      </c>
      <c r="B3" s="12" t="s">
        <v>29</v>
      </c>
      <c r="C3" s="12" t="s">
        <v>30</v>
      </c>
      <c r="D3" s="12" t="s">
        <v>31</v>
      </c>
      <c r="E3" s="12" t="s">
        <v>32</v>
      </c>
      <c r="F3" s="12" t="s">
        <v>33</v>
      </c>
      <c r="G3" s="12" t="s">
        <v>34</v>
      </c>
      <c r="H3" s="12" t="s">
        <v>35</v>
      </c>
      <c r="I3" s="12" t="s">
        <v>36</v>
      </c>
      <c r="J3" s="12" t="s">
        <v>39</v>
      </c>
      <c r="K3" s="12" t="s">
        <v>40</v>
      </c>
      <c r="L3" s="12" t="s">
        <v>41</v>
      </c>
      <c r="M3" s="12" t="s">
        <v>42</v>
      </c>
      <c r="N3" s="12" t="s">
        <v>9</v>
      </c>
    </row>
    <row r="4" spans="1:28" x14ac:dyDescent="0.25">
      <c r="A4" s="7" t="s">
        <v>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4"/>
    </row>
    <row r="5" spans="1:28" x14ac:dyDescent="0.25">
      <c r="A5" s="3" t="s">
        <v>27</v>
      </c>
      <c r="B5" s="2">
        <v>0</v>
      </c>
      <c r="C5" s="2">
        <v>0</v>
      </c>
      <c r="D5" s="2">
        <v>0</v>
      </c>
      <c r="E5" s="2">
        <v>0</v>
      </c>
      <c r="F5" s="2">
        <v>2820111.8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13">
        <v>2820111.8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x14ac:dyDescent="0.25">
      <c r="A6" s="3" t="s">
        <v>21</v>
      </c>
      <c r="B6" s="2">
        <v>0</v>
      </c>
      <c r="C6" s="2">
        <v>0</v>
      </c>
      <c r="D6" s="2">
        <v>83993</v>
      </c>
      <c r="E6" s="2">
        <v>0</v>
      </c>
      <c r="F6" s="2">
        <v>209475.1</v>
      </c>
      <c r="G6" s="2">
        <v>0</v>
      </c>
      <c r="H6" s="2">
        <v>0</v>
      </c>
      <c r="I6" s="2">
        <v>1723289.5</v>
      </c>
      <c r="J6" s="2">
        <v>0</v>
      </c>
      <c r="K6" s="2">
        <v>0</v>
      </c>
      <c r="L6" s="2">
        <v>0</v>
      </c>
      <c r="M6" s="2">
        <v>0</v>
      </c>
      <c r="N6" s="13">
        <v>2016757.6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x14ac:dyDescent="0.25">
      <c r="A7" s="3" t="s">
        <v>28</v>
      </c>
      <c r="B7" s="2">
        <v>38218</v>
      </c>
      <c r="C7" s="2">
        <v>0</v>
      </c>
      <c r="D7" s="2">
        <v>0</v>
      </c>
      <c r="E7" s="2">
        <v>792165.91</v>
      </c>
      <c r="F7" s="2">
        <v>15805.06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13">
        <v>846188.97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x14ac:dyDescent="0.25">
      <c r="A8" s="3" t="s">
        <v>20</v>
      </c>
      <c r="B8" s="2">
        <v>145878.5</v>
      </c>
      <c r="C8" s="2">
        <v>80702.399999999994</v>
      </c>
      <c r="D8" s="2">
        <v>88464.87</v>
      </c>
      <c r="E8" s="2">
        <v>7957.77</v>
      </c>
      <c r="F8" s="2">
        <v>47998.45</v>
      </c>
      <c r="G8" s="2">
        <v>0</v>
      </c>
      <c r="H8" s="2">
        <v>13060.41</v>
      </c>
      <c r="I8" s="2">
        <v>538941.44999999995</v>
      </c>
      <c r="J8" s="2">
        <v>77651.490000000005</v>
      </c>
      <c r="K8" s="2">
        <v>21820</v>
      </c>
      <c r="L8" s="2">
        <v>4059</v>
      </c>
      <c r="M8" s="2">
        <v>5974.42</v>
      </c>
      <c r="N8" s="13">
        <v>1032508.76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x14ac:dyDescent="0.25">
      <c r="A9" s="3" t="s">
        <v>19</v>
      </c>
      <c r="B9" s="2">
        <v>0</v>
      </c>
      <c r="C9" s="2">
        <v>120000</v>
      </c>
      <c r="D9" s="2">
        <v>100000</v>
      </c>
      <c r="E9" s="2">
        <v>0</v>
      </c>
      <c r="F9" s="2">
        <v>83444.820000000007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13">
        <v>303444.82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x14ac:dyDescent="0.25">
      <c r="A10" s="3" t="s">
        <v>18</v>
      </c>
      <c r="B10" s="2">
        <v>0</v>
      </c>
      <c r="C10" s="2">
        <v>-2.1</v>
      </c>
      <c r="D10" s="2">
        <v>0</v>
      </c>
      <c r="E10" s="2">
        <v>0</v>
      </c>
      <c r="F10" s="2">
        <v>88749.55</v>
      </c>
      <c r="G10" s="2">
        <v>0</v>
      </c>
      <c r="H10" s="2">
        <v>0</v>
      </c>
      <c r="I10" s="2">
        <v>201858.89</v>
      </c>
      <c r="J10" s="2">
        <v>2418.3000000000002</v>
      </c>
      <c r="K10" s="2">
        <v>858.45</v>
      </c>
      <c r="L10" s="2">
        <v>305.27</v>
      </c>
      <c r="M10" s="2">
        <v>0</v>
      </c>
      <c r="N10" s="13">
        <v>294188.36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x14ac:dyDescent="0.25">
      <c r="A11" s="9" t="s">
        <v>17</v>
      </c>
      <c r="B11" s="10">
        <f>SUM(B5:B10)</f>
        <v>184096.5</v>
      </c>
      <c r="C11" s="10">
        <f t="shared" ref="C11:N11" si="0">SUM(C5:C10)</f>
        <v>200700.3</v>
      </c>
      <c r="D11" s="10">
        <f t="shared" si="0"/>
        <v>272457.87</v>
      </c>
      <c r="E11" s="10">
        <f t="shared" si="0"/>
        <v>800123.68</v>
      </c>
      <c r="F11" s="10">
        <f t="shared" si="0"/>
        <v>3265584.78</v>
      </c>
      <c r="G11" s="10">
        <f t="shared" si="0"/>
        <v>0</v>
      </c>
      <c r="H11" s="10">
        <f t="shared" si="0"/>
        <v>13060.41</v>
      </c>
      <c r="I11" s="10">
        <f t="shared" si="0"/>
        <v>2464089.8400000003</v>
      </c>
      <c r="J11" s="10">
        <f t="shared" si="0"/>
        <v>80069.790000000008</v>
      </c>
      <c r="K11" s="10">
        <f t="shared" si="0"/>
        <v>22678.45</v>
      </c>
      <c r="L11" s="10">
        <f t="shared" si="0"/>
        <v>4364.2700000000004</v>
      </c>
      <c r="M11" s="10">
        <f t="shared" si="0"/>
        <v>5974.42</v>
      </c>
      <c r="N11" s="10">
        <f t="shared" si="0"/>
        <v>7313200.3100000005</v>
      </c>
    </row>
    <row r="12" spans="1:28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3"/>
    </row>
    <row r="13" spans="1:28" x14ac:dyDescent="0.25">
      <c r="A13" s="7" t="s">
        <v>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4"/>
    </row>
    <row r="14" spans="1:28" x14ac:dyDescent="0.25">
      <c r="A14" s="3" t="s">
        <v>16</v>
      </c>
      <c r="B14" s="2">
        <v>93111.24</v>
      </c>
      <c r="C14" s="2">
        <v>501794.82</v>
      </c>
      <c r="D14" s="2">
        <v>499776.57</v>
      </c>
      <c r="E14" s="2">
        <v>312031.13</v>
      </c>
      <c r="F14" s="2">
        <v>0</v>
      </c>
      <c r="G14" s="2">
        <v>0</v>
      </c>
      <c r="H14" s="2">
        <v>44018.76</v>
      </c>
      <c r="I14" s="2">
        <v>800977.55</v>
      </c>
      <c r="J14" s="2">
        <v>0</v>
      </c>
      <c r="K14" s="2">
        <v>0</v>
      </c>
      <c r="L14" s="2">
        <v>0</v>
      </c>
      <c r="M14" s="2">
        <v>0</v>
      </c>
      <c r="N14" s="13">
        <v>2251710.0699999998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x14ac:dyDescent="0.25">
      <c r="A15" s="3" t="s">
        <v>15</v>
      </c>
      <c r="B15" s="2">
        <v>57099.21</v>
      </c>
      <c r="C15" s="2">
        <v>244303.6</v>
      </c>
      <c r="D15" s="2">
        <v>258449.06</v>
      </c>
      <c r="E15" s="2">
        <v>148387.78</v>
      </c>
      <c r="F15" s="2">
        <v>0</v>
      </c>
      <c r="G15" s="2">
        <v>0</v>
      </c>
      <c r="H15" s="2">
        <v>23276.26</v>
      </c>
      <c r="I15" s="2">
        <v>430352.26</v>
      </c>
      <c r="J15" s="2">
        <v>0</v>
      </c>
      <c r="K15" s="2">
        <v>0</v>
      </c>
      <c r="L15" s="2">
        <v>0</v>
      </c>
      <c r="M15" s="2">
        <v>0</v>
      </c>
      <c r="N15" s="13">
        <v>1161868.17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x14ac:dyDescent="0.25">
      <c r="A16" s="3" t="s">
        <v>24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13">
        <v>0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x14ac:dyDescent="0.25">
      <c r="A17" s="3" t="s">
        <v>14</v>
      </c>
      <c r="B17" s="2">
        <v>0</v>
      </c>
      <c r="C17" s="2">
        <v>3396.03</v>
      </c>
      <c r="D17" s="2">
        <v>28655.42</v>
      </c>
      <c r="E17" s="2">
        <v>853.6</v>
      </c>
      <c r="F17" s="2">
        <v>0</v>
      </c>
      <c r="G17" s="2">
        <v>0</v>
      </c>
      <c r="H17" s="2">
        <v>155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13">
        <v>33060.050000000003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x14ac:dyDescent="0.25">
      <c r="A18" s="3" t="s">
        <v>13</v>
      </c>
      <c r="B18" s="2">
        <v>40144.300000000003</v>
      </c>
      <c r="C18" s="2">
        <v>42179.27</v>
      </c>
      <c r="D18" s="2">
        <v>132556.68</v>
      </c>
      <c r="E18" s="2">
        <v>101747.66</v>
      </c>
      <c r="F18" s="2">
        <v>1362255.96</v>
      </c>
      <c r="G18" s="2">
        <v>0</v>
      </c>
      <c r="H18" s="2">
        <v>17511.86</v>
      </c>
      <c r="I18" s="2">
        <v>1431957.62</v>
      </c>
      <c r="J18" s="2">
        <v>47287.839999999997</v>
      </c>
      <c r="K18" s="2">
        <v>2891.88</v>
      </c>
      <c r="L18" s="2">
        <v>968.27</v>
      </c>
      <c r="M18" s="2">
        <v>2642.83</v>
      </c>
      <c r="N18" s="13">
        <v>3182144.17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x14ac:dyDescent="0.25">
      <c r="A19" s="3" t="s">
        <v>23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13">
        <v>0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x14ac:dyDescent="0.25">
      <c r="A20" s="3" t="s">
        <v>26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3850</v>
      </c>
      <c r="I20" s="2">
        <v>88899.28</v>
      </c>
      <c r="J20" s="2">
        <v>0</v>
      </c>
      <c r="K20" s="2">
        <v>0</v>
      </c>
      <c r="L20" s="2">
        <v>0</v>
      </c>
      <c r="M20" s="2">
        <v>0</v>
      </c>
      <c r="N20" s="13">
        <v>92749.28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x14ac:dyDescent="0.25">
      <c r="A21" s="3" t="s">
        <v>12</v>
      </c>
      <c r="B21" s="2">
        <v>16778.88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13">
        <v>16778.88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x14ac:dyDescent="0.25">
      <c r="A22" s="3" t="s">
        <v>11</v>
      </c>
      <c r="B22" s="2">
        <v>26396.66</v>
      </c>
      <c r="C22" s="2">
        <v>29261.91</v>
      </c>
      <c r="D22" s="2">
        <v>18536.18</v>
      </c>
      <c r="E22" s="2">
        <v>19279.88</v>
      </c>
      <c r="F22" s="2">
        <v>3181.44</v>
      </c>
      <c r="G22" s="2">
        <v>0</v>
      </c>
      <c r="H22" s="2">
        <v>1646.76</v>
      </c>
      <c r="I22" s="2">
        <v>247397.22</v>
      </c>
      <c r="J22" s="2">
        <v>7687</v>
      </c>
      <c r="K22" s="2">
        <v>5704</v>
      </c>
      <c r="L22" s="2">
        <v>2452</v>
      </c>
      <c r="M22" s="2">
        <v>2752</v>
      </c>
      <c r="N22" s="13">
        <v>364295.05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x14ac:dyDescent="0.25">
      <c r="A23" s="3" t="s">
        <v>22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13">
        <v>0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x14ac:dyDescent="0.25">
      <c r="A24" s="9" t="s">
        <v>10</v>
      </c>
      <c r="B24" s="10">
        <f>SUM(B14:B23)</f>
        <v>233530.29</v>
      </c>
      <c r="C24" s="10">
        <f t="shared" ref="C24:N24" si="1">SUM(C14:C23)</f>
        <v>820935.63000000012</v>
      </c>
      <c r="D24" s="10">
        <f t="shared" si="1"/>
        <v>937973.91</v>
      </c>
      <c r="E24" s="10">
        <f t="shared" si="1"/>
        <v>582300.05000000005</v>
      </c>
      <c r="F24" s="10">
        <f t="shared" si="1"/>
        <v>1365437.4</v>
      </c>
      <c r="G24" s="10">
        <f t="shared" si="1"/>
        <v>0</v>
      </c>
      <c r="H24" s="10">
        <f t="shared" si="1"/>
        <v>90458.64</v>
      </c>
      <c r="I24" s="10">
        <f t="shared" si="1"/>
        <v>2999583.93</v>
      </c>
      <c r="J24" s="10">
        <f t="shared" si="1"/>
        <v>54974.84</v>
      </c>
      <c r="K24" s="10">
        <f t="shared" si="1"/>
        <v>8595.880000000001</v>
      </c>
      <c r="L24" s="10">
        <f t="shared" si="1"/>
        <v>3420.27</v>
      </c>
      <c r="M24" s="10">
        <f t="shared" si="1"/>
        <v>5394.83</v>
      </c>
      <c r="N24" s="10">
        <f t="shared" si="1"/>
        <v>7102605.669999999</v>
      </c>
    </row>
    <row r="25" spans="1:28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3"/>
    </row>
    <row r="26" spans="1:28" x14ac:dyDescent="0.25">
      <c r="A26" s="5" t="s">
        <v>9</v>
      </c>
      <c r="B26" s="6">
        <f>B11-B24</f>
        <v>-49433.790000000008</v>
      </c>
      <c r="C26" s="6">
        <f t="shared" ref="C26:N26" si="2">C11-C24</f>
        <v>-620235.33000000007</v>
      </c>
      <c r="D26" s="6">
        <f t="shared" si="2"/>
        <v>-665516.04</v>
      </c>
      <c r="E26" s="6">
        <f t="shared" si="2"/>
        <v>217823.63</v>
      </c>
      <c r="F26" s="6">
        <f t="shared" si="2"/>
        <v>1900147.38</v>
      </c>
      <c r="G26" s="6">
        <f t="shared" si="2"/>
        <v>0</v>
      </c>
      <c r="H26" s="6">
        <f t="shared" si="2"/>
        <v>-77398.23</v>
      </c>
      <c r="I26" s="6">
        <f t="shared" si="2"/>
        <v>-535494.08999999985</v>
      </c>
      <c r="J26" s="6">
        <f t="shared" si="2"/>
        <v>25094.950000000012</v>
      </c>
      <c r="K26" s="6">
        <f t="shared" si="2"/>
        <v>14082.57</v>
      </c>
      <c r="L26" s="6">
        <f t="shared" si="2"/>
        <v>944.00000000000045</v>
      </c>
      <c r="M26" s="6">
        <f t="shared" si="2"/>
        <v>579.59000000000015</v>
      </c>
      <c r="N26" s="6">
        <f t="shared" si="2"/>
        <v>210594.64000000153</v>
      </c>
    </row>
  </sheetData>
  <pageMargins left="0.45" right="0.45" top="0.5" bottom="0.5" header="0.3" footer="0.3"/>
  <pageSetup scale="75" fitToHeight="0" orientation="landscape" r:id="rId1"/>
  <headerFooter>
    <oddFooter>&amp;L* - Indicates a change of 20% or more from the prior year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FF022-B943-440B-A377-E3E7370E1311}">
  <sheetPr>
    <tabColor rgb="FFFFC000"/>
    <pageSetUpPr fitToPage="1"/>
  </sheetPr>
  <dimension ref="A1:AB26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6.7109375" bestFit="1" customWidth="1"/>
    <col min="2" max="2" width="17.85546875" bestFit="1" customWidth="1"/>
    <col min="3" max="3" width="11.5703125" bestFit="1" customWidth="1"/>
    <col min="4" max="4" width="10" bestFit="1" customWidth="1"/>
    <col min="5" max="5" width="10.28515625" bestFit="1" customWidth="1"/>
    <col min="6" max="6" width="11.5703125" bestFit="1" customWidth="1"/>
    <col min="7" max="7" width="8.42578125" bestFit="1" customWidth="1"/>
    <col min="8" max="8" width="9.28515625" bestFit="1" customWidth="1"/>
    <col min="9" max="9" width="11.5703125" bestFit="1" customWidth="1"/>
    <col min="10" max="10" width="9.42578125" bestFit="1" customWidth="1"/>
    <col min="11" max="11" width="9" bestFit="1" customWidth="1"/>
    <col min="12" max="12" width="10.140625" bestFit="1" customWidth="1"/>
    <col min="13" max="13" width="9.42578125" bestFit="1" customWidth="1"/>
    <col min="14" max="14" width="11.5703125" bestFit="1" customWidth="1"/>
    <col min="15" max="15" width="9" bestFit="1" customWidth="1"/>
  </cols>
  <sheetData>
    <row r="1" spans="1:28" ht="15" customHeight="1" x14ac:dyDescent="0.25">
      <c r="A1" t="s">
        <v>25</v>
      </c>
      <c r="B1" t="s" vm="2">
        <v>38</v>
      </c>
    </row>
    <row r="2" spans="1:28" ht="15" customHeight="1" x14ac:dyDescent="0.25"/>
    <row r="3" spans="1:28" ht="45" x14ac:dyDescent="0.25">
      <c r="A3" s="4" t="s">
        <v>4</v>
      </c>
      <c r="B3" s="12" t="s">
        <v>29</v>
      </c>
      <c r="C3" s="12" t="s">
        <v>30</v>
      </c>
      <c r="D3" s="12" t="s">
        <v>31</v>
      </c>
      <c r="E3" s="12" t="s">
        <v>32</v>
      </c>
      <c r="F3" s="12" t="s">
        <v>33</v>
      </c>
      <c r="G3" s="12" t="s">
        <v>34</v>
      </c>
      <c r="H3" s="12" t="s">
        <v>35</v>
      </c>
      <c r="I3" s="12" t="s">
        <v>36</v>
      </c>
      <c r="J3" s="12" t="s">
        <v>39</v>
      </c>
      <c r="K3" s="12" t="s">
        <v>40</v>
      </c>
      <c r="L3" s="12" t="s">
        <v>41</v>
      </c>
      <c r="M3" s="12" t="s">
        <v>42</v>
      </c>
      <c r="N3" s="12" t="s">
        <v>9</v>
      </c>
    </row>
    <row r="4" spans="1:28" x14ac:dyDescent="0.25">
      <c r="A4" s="7" t="s">
        <v>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4"/>
    </row>
    <row r="5" spans="1:28" x14ac:dyDescent="0.25">
      <c r="A5" s="3" t="s">
        <v>27</v>
      </c>
      <c r="B5" s="2">
        <v>0</v>
      </c>
      <c r="C5" s="2">
        <v>0</v>
      </c>
      <c r="D5" s="2">
        <v>0</v>
      </c>
      <c r="E5" s="2">
        <v>0</v>
      </c>
      <c r="F5" s="2">
        <v>3002658.48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13">
        <v>3002658.48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x14ac:dyDescent="0.25">
      <c r="A6" s="3" t="s">
        <v>21</v>
      </c>
      <c r="B6" s="2">
        <v>0</v>
      </c>
      <c r="C6" s="2">
        <v>0</v>
      </c>
      <c r="D6" s="2">
        <v>83993</v>
      </c>
      <c r="E6" s="2">
        <v>0</v>
      </c>
      <c r="F6" s="2">
        <v>195263.93</v>
      </c>
      <c r="G6" s="2">
        <v>0</v>
      </c>
      <c r="H6" s="2">
        <v>0</v>
      </c>
      <c r="I6" s="2">
        <v>1779344.6</v>
      </c>
      <c r="J6" s="2">
        <v>0</v>
      </c>
      <c r="K6" s="2">
        <v>0</v>
      </c>
      <c r="L6" s="2">
        <v>0</v>
      </c>
      <c r="M6" s="2">
        <v>0</v>
      </c>
      <c r="N6" s="13">
        <v>2058601.53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x14ac:dyDescent="0.25">
      <c r="A7" s="3" t="s">
        <v>28</v>
      </c>
      <c r="B7" s="2">
        <v>34626</v>
      </c>
      <c r="C7" s="2">
        <v>0</v>
      </c>
      <c r="D7" s="2">
        <v>0</v>
      </c>
      <c r="E7" s="2">
        <v>852771.13</v>
      </c>
      <c r="F7" s="2">
        <v>15833.64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13">
        <v>903230.77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x14ac:dyDescent="0.25">
      <c r="A8" s="3" t="s">
        <v>20</v>
      </c>
      <c r="B8" s="2">
        <v>148741.44</v>
      </c>
      <c r="C8" s="2">
        <v>95091.6</v>
      </c>
      <c r="D8" s="2">
        <v>88806.8</v>
      </c>
      <c r="E8" s="2">
        <v>10314.040000000001</v>
      </c>
      <c r="F8" s="2">
        <v>28271.39</v>
      </c>
      <c r="G8" s="2">
        <v>0</v>
      </c>
      <c r="H8" s="2">
        <v>3471.15</v>
      </c>
      <c r="I8" s="2">
        <v>719464.52</v>
      </c>
      <c r="J8" s="2">
        <v>81343.16</v>
      </c>
      <c r="K8" s="2">
        <v>21505</v>
      </c>
      <c r="L8" s="2">
        <v>4497</v>
      </c>
      <c r="M8" s="2">
        <v>6649.89</v>
      </c>
      <c r="N8" s="13">
        <v>1208155.99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x14ac:dyDescent="0.25">
      <c r="A9" s="3" t="s">
        <v>19</v>
      </c>
      <c r="B9" s="2">
        <v>0</v>
      </c>
      <c r="C9" s="2">
        <v>120000</v>
      </c>
      <c r="D9" s="2">
        <v>75000</v>
      </c>
      <c r="E9" s="2">
        <v>0</v>
      </c>
      <c r="F9" s="2">
        <v>66098.559999999998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13">
        <v>261098.56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x14ac:dyDescent="0.25">
      <c r="A10" s="3" t="s">
        <v>18</v>
      </c>
      <c r="B10" s="2">
        <v>0</v>
      </c>
      <c r="C10" s="2">
        <v>0</v>
      </c>
      <c r="D10" s="2">
        <v>18.03</v>
      </c>
      <c r="E10" s="2">
        <v>0</v>
      </c>
      <c r="F10" s="2">
        <v>7886.88</v>
      </c>
      <c r="G10" s="2">
        <v>0</v>
      </c>
      <c r="H10" s="2">
        <v>0</v>
      </c>
      <c r="I10" s="2">
        <v>343955.47</v>
      </c>
      <c r="J10" s="2">
        <v>3255.17</v>
      </c>
      <c r="K10" s="2">
        <v>1194.8699999999999</v>
      </c>
      <c r="L10" s="2">
        <v>381.07</v>
      </c>
      <c r="M10" s="2">
        <v>0</v>
      </c>
      <c r="N10" s="13">
        <v>356691.49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x14ac:dyDescent="0.25">
      <c r="A11" s="9" t="s">
        <v>17</v>
      </c>
      <c r="B11" s="10">
        <f>SUM(B5:B10)</f>
        <v>183367.44</v>
      </c>
      <c r="C11" s="10">
        <f t="shared" ref="C11:N11" si="0">SUM(C5:C10)</f>
        <v>215091.6</v>
      </c>
      <c r="D11" s="10">
        <f t="shared" si="0"/>
        <v>247817.83</v>
      </c>
      <c r="E11" s="10">
        <f t="shared" si="0"/>
        <v>863085.17</v>
      </c>
      <c r="F11" s="10">
        <f t="shared" si="0"/>
        <v>3316012.8800000004</v>
      </c>
      <c r="G11" s="10">
        <f t="shared" si="0"/>
        <v>0</v>
      </c>
      <c r="H11" s="10">
        <f t="shared" si="0"/>
        <v>3471.15</v>
      </c>
      <c r="I11" s="10">
        <f t="shared" si="0"/>
        <v>2842764.59</v>
      </c>
      <c r="J11" s="10">
        <f t="shared" si="0"/>
        <v>84598.33</v>
      </c>
      <c r="K11" s="10">
        <f t="shared" si="0"/>
        <v>22699.87</v>
      </c>
      <c r="L11" s="10">
        <f t="shared" si="0"/>
        <v>4878.07</v>
      </c>
      <c r="M11" s="10">
        <f t="shared" si="0"/>
        <v>6649.89</v>
      </c>
      <c r="N11" s="10">
        <f t="shared" si="0"/>
        <v>7790436.8199999994</v>
      </c>
    </row>
    <row r="12" spans="1:28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3"/>
    </row>
    <row r="13" spans="1:28" x14ac:dyDescent="0.25">
      <c r="A13" s="7" t="s">
        <v>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4"/>
    </row>
    <row r="14" spans="1:28" x14ac:dyDescent="0.25">
      <c r="A14" s="3" t="s">
        <v>16</v>
      </c>
      <c r="B14" s="2">
        <v>110898</v>
      </c>
      <c r="C14" s="2">
        <v>435515.8</v>
      </c>
      <c r="D14" s="2">
        <v>518362.45</v>
      </c>
      <c r="E14" s="2">
        <v>341293.73</v>
      </c>
      <c r="F14" s="2">
        <v>0</v>
      </c>
      <c r="G14" s="2">
        <v>0</v>
      </c>
      <c r="H14" s="2">
        <v>55489.919999999998</v>
      </c>
      <c r="I14" s="2">
        <v>851051.29</v>
      </c>
      <c r="J14" s="2">
        <v>0</v>
      </c>
      <c r="K14" s="2">
        <v>0</v>
      </c>
      <c r="L14" s="2">
        <v>0</v>
      </c>
      <c r="M14" s="2">
        <v>0</v>
      </c>
      <c r="N14" s="13">
        <v>2312611.19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x14ac:dyDescent="0.25">
      <c r="A15" s="3" t="s">
        <v>15</v>
      </c>
      <c r="B15" s="2">
        <v>66370.12</v>
      </c>
      <c r="C15" s="2">
        <v>211910.89</v>
      </c>
      <c r="D15" s="2">
        <v>258749.46</v>
      </c>
      <c r="E15" s="2">
        <v>163934.98000000001</v>
      </c>
      <c r="F15" s="2">
        <v>0</v>
      </c>
      <c r="G15" s="2">
        <v>0</v>
      </c>
      <c r="H15" s="2">
        <v>28327.99</v>
      </c>
      <c r="I15" s="2">
        <v>440470.7</v>
      </c>
      <c r="J15" s="2">
        <v>0</v>
      </c>
      <c r="K15" s="2">
        <v>0</v>
      </c>
      <c r="L15" s="2">
        <v>0</v>
      </c>
      <c r="M15" s="2">
        <v>0</v>
      </c>
      <c r="N15" s="13">
        <v>1169764.1399999999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x14ac:dyDescent="0.25">
      <c r="A16" s="3" t="s">
        <v>24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13">
        <v>0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x14ac:dyDescent="0.25">
      <c r="A17" s="3" t="s">
        <v>14</v>
      </c>
      <c r="B17" s="2">
        <v>1062.5</v>
      </c>
      <c r="C17" s="2">
        <v>7429.23</v>
      </c>
      <c r="D17" s="2">
        <v>21468.41</v>
      </c>
      <c r="E17" s="2">
        <v>3266.74</v>
      </c>
      <c r="F17" s="2">
        <v>0</v>
      </c>
      <c r="G17" s="2">
        <v>0</v>
      </c>
      <c r="H17" s="2">
        <v>0</v>
      </c>
      <c r="I17" s="2">
        <v>1981</v>
      </c>
      <c r="J17" s="2">
        <v>0</v>
      </c>
      <c r="K17" s="2">
        <v>0</v>
      </c>
      <c r="L17" s="2">
        <v>0</v>
      </c>
      <c r="M17" s="2">
        <v>0</v>
      </c>
      <c r="N17" s="13">
        <v>35207.879999999997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x14ac:dyDescent="0.25">
      <c r="A18" s="3" t="s">
        <v>13</v>
      </c>
      <c r="B18" s="2">
        <v>41948.69</v>
      </c>
      <c r="C18" s="2">
        <v>61469.14</v>
      </c>
      <c r="D18" s="2">
        <v>128034.53</v>
      </c>
      <c r="E18" s="2">
        <v>104457.45</v>
      </c>
      <c r="F18" s="2">
        <v>1624292.79</v>
      </c>
      <c r="G18" s="2">
        <v>0</v>
      </c>
      <c r="H18" s="2">
        <v>25373.93</v>
      </c>
      <c r="I18" s="2">
        <v>1509558.92</v>
      </c>
      <c r="J18" s="2">
        <v>56537.95</v>
      </c>
      <c r="K18" s="2">
        <v>2365.5300000000002</v>
      </c>
      <c r="L18" s="2">
        <v>1162.3900000000001</v>
      </c>
      <c r="M18" s="2">
        <v>2220.65</v>
      </c>
      <c r="N18" s="13">
        <v>3557421.97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x14ac:dyDescent="0.25">
      <c r="A19" s="3" t="s">
        <v>23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13">
        <v>0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x14ac:dyDescent="0.25">
      <c r="A20" s="3" t="s">
        <v>26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3850</v>
      </c>
      <c r="I20" s="2">
        <v>27591.78</v>
      </c>
      <c r="J20" s="2">
        <v>0</v>
      </c>
      <c r="K20" s="2">
        <v>0</v>
      </c>
      <c r="L20" s="2">
        <v>0</v>
      </c>
      <c r="M20" s="2">
        <v>0</v>
      </c>
      <c r="N20" s="13">
        <v>31441.78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x14ac:dyDescent="0.25">
      <c r="A21" s="3" t="s">
        <v>12</v>
      </c>
      <c r="B21" s="2">
        <v>0</v>
      </c>
      <c r="C21" s="2">
        <v>0</v>
      </c>
      <c r="D21" s="2">
        <v>0</v>
      </c>
      <c r="E21" s="2">
        <v>2180.29</v>
      </c>
      <c r="F21" s="2">
        <v>0</v>
      </c>
      <c r="G21" s="2">
        <v>0</v>
      </c>
      <c r="H21" s="2">
        <v>0</v>
      </c>
      <c r="I21" s="2">
        <v>162516.70000000001</v>
      </c>
      <c r="J21" s="2">
        <v>0</v>
      </c>
      <c r="K21" s="2">
        <v>5540</v>
      </c>
      <c r="L21" s="2">
        <v>0</v>
      </c>
      <c r="M21" s="2">
        <v>0</v>
      </c>
      <c r="N21" s="13">
        <v>170236.99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x14ac:dyDescent="0.25">
      <c r="A22" s="3" t="s">
        <v>11</v>
      </c>
      <c r="B22" s="2">
        <v>24321.16</v>
      </c>
      <c r="C22" s="2">
        <v>27644.28</v>
      </c>
      <c r="D22" s="2">
        <v>15618.57</v>
      </c>
      <c r="E22" s="2">
        <v>24004.7</v>
      </c>
      <c r="F22" s="2">
        <v>4636.68</v>
      </c>
      <c r="G22" s="2">
        <v>0</v>
      </c>
      <c r="H22" s="2">
        <v>7504.51</v>
      </c>
      <c r="I22" s="2">
        <v>265582.84999999998</v>
      </c>
      <c r="J22" s="2">
        <v>7128</v>
      </c>
      <c r="K22" s="2">
        <v>2748</v>
      </c>
      <c r="L22" s="2">
        <v>2266</v>
      </c>
      <c r="M22" s="2">
        <v>987</v>
      </c>
      <c r="N22" s="13">
        <v>382441.75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x14ac:dyDescent="0.25">
      <c r="A23" s="3" t="s">
        <v>22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13">
        <v>0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x14ac:dyDescent="0.25">
      <c r="A24" s="9" t="s">
        <v>10</v>
      </c>
      <c r="B24" s="10">
        <f>SUM(B14:B23)</f>
        <v>244600.47</v>
      </c>
      <c r="C24" s="10">
        <f t="shared" ref="C24:N24" si="1">SUM(C14:C23)</f>
        <v>743969.34</v>
      </c>
      <c r="D24" s="10">
        <f t="shared" si="1"/>
        <v>942233.42</v>
      </c>
      <c r="E24" s="10">
        <f t="shared" si="1"/>
        <v>639137.8899999999</v>
      </c>
      <c r="F24" s="10">
        <f t="shared" si="1"/>
        <v>1628929.47</v>
      </c>
      <c r="G24" s="10">
        <f t="shared" si="1"/>
        <v>0</v>
      </c>
      <c r="H24" s="10">
        <f t="shared" si="1"/>
        <v>120546.34999999999</v>
      </c>
      <c r="I24" s="10">
        <f t="shared" si="1"/>
        <v>3258753.24</v>
      </c>
      <c r="J24" s="10">
        <f t="shared" si="1"/>
        <v>63665.95</v>
      </c>
      <c r="K24" s="10">
        <f t="shared" si="1"/>
        <v>10653.53</v>
      </c>
      <c r="L24" s="10">
        <f t="shared" si="1"/>
        <v>3428.3900000000003</v>
      </c>
      <c r="M24" s="10">
        <f t="shared" si="1"/>
        <v>3207.65</v>
      </c>
      <c r="N24" s="10">
        <f t="shared" si="1"/>
        <v>7659125.7000000002</v>
      </c>
    </row>
    <row r="25" spans="1:28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3"/>
    </row>
    <row r="26" spans="1:28" x14ac:dyDescent="0.25">
      <c r="A26" s="5" t="s">
        <v>9</v>
      </c>
      <c r="B26" s="6">
        <f>B11-B24</f>
        <v>-61233.03</v>
      </c>
      <c r="C26" s="6">
        <f t="shared" ref="C26:N26" si="2">C11-C24</f>
        <v>-528877.74</v>
      </c>
      <c r="D26" s="6">
        <f t="shared" si="2"/>
        <v>-694415.59000000008</v>
      </c>
      <c r="E26" s="6">
        <f t="shared" si="2"/>
        <v>223947.28000000014</v>
      </c>
      <c r="F26" s="6">
        <f t="shared" si="2"/>
        <v>1687083.4100000004</v>
      </c>
      <c r="G26" s="6">
        <f t="shared" si="2"/>
        <v>0</v>
      </c>
      <c r="H26" s="6">
        <f t="shared" si="2"/>
        <v>-117075.2</v>
      </c>
      <c r="I26" s="6">
        <f t="shared" si="2"/>
        <v>-415988.65000000037</v>
      </c>
      <c r="J26" s="6">
        <f t="shared" si="2"/>
        <v>20932.380000000005</v>
      </c>
      <c r="K26" s="6">
        <f t="shared" si="2"/>
        <v>12046.339999999998</v>
      </c>
      <c r="L26" s="6">
        <f t="shared" si="2"/>
        <v>1449.6799999999994</v>
      </c>
      <c r="M26" s="6">
        <f t="shared" si="2"/>
        <v>3442.2400000000002</v>
      </c>
      <c r="N26" s="6">
        <f t="shared" si="2"/>
        <v>131311.11999999918</v>
      </c>
    </row>
  </sheetData>
  <pageMargins left="0.45" right="0.45" top="0.5" bottom="0.5" header="0.3" footer="0.3"/>
  <pageSetup scale="77" fitToHeight="0" orientation="landscape" r:id="rId1"/>
  <headerFooter>
    <oddFooter>&amp;L* - Indicates a change of 20% or more from the prior year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FAC16-F45E-407B-845D-1969BF1B92AA}">
  <sheetPr>
    <tabColor rgb="FFFFC000"/>
    <pageSetUpPr fitToPage="1"/>
  </sheetPr>
  <dimension ref="A1:AB26"/>
  <sheetViews>
    <sheetView zoomScaleNormal="100" workbookViewId="0">
      <pane ySplit="3" topLeftCell="A4" activePane="bottomLeft" state="frozen"/>
      <selection pane="bottomLeft" activeCell="D29" sqref="D29"/>
    </sheetView>
  </sheetViews>
  <sheetFormatPr defaultRowHeight="15" x14ac:dyDescent="0.25"/>
  <cols>
    <col min="1" max="1" width="26.7109375" bestFit="1" customWidth="1"/>
    <col min="2" max="2" width="17.85546875" bestFit="1" customWidth="1"/>
    <col min="3" max="3" width="11.5703125" bestFit="1" customWidth="1"/>
    <col min="4" max="4" width="10" bestFit="1" customWidth="1"/>
    <col min="5" max="6" width="11.5703125" bestFit="1" customWidth="1"/>
    <col min="7" max="8" width="10" bestFit="1" customWidth="1"/>
    <col min="9" max="9" width="11.5703125" bestFit="1" customWidth="1"/>
    <col min="10" max="10" width="9.42578125" bestFit="1" customWidth="1"/>
    <col min="11" max="11" width="9" bestFit="1" customWidth="1"/>
    <col min="12" max="12" width="10.140625" bestFit="1" customWidth="1"/>
    <col min="13" max="13" width="9.42578125" bestFit="1" customWidth="1"/>
    <col min="14" max="14" width="11.5703125" bestFit="1" customWidth="1"/>
    <col min="15" max="15" width="9" bestFit="1" customWidth="1"/>
  </cols>
  <sheetData>
    <row r="1" spans="1:28" ht="15" customHeight="1" x14ac:dyDescent="0.25">
      <c r="A1" t="s">
        <v>25</v>
      </c>
      <c r="B1" t="s" vm="3">
        <v>2</v>
      </c>
    </row>
    <row r="2" spans="1:28" ht="15" customHeight="1" x14ac:dyDescent="0.25"/>
    <row r="3" spans="1:28" ht="45" x14ac:dyDescent="0.25">
      <c r="A3" s="4" t="s">
        <v>4</v>
      </c>
      <c r="B3" s="12" t="s">
        <v>29</v>
      </c>
      <c r="C3" s="12" t="s">
        <v>30</v>
      </c>
      <c r="D3" s="12" t="s">
        <v>31</v>
      </c>
      <c r="E3" s="12" t="s">
        <v>32</v>
      </c>
      <c r="F3" s="12" t="s">
        <v>33</v>
      </c>
      <c r="G3" s="12" t="s">
        <v>34</v>
      </c>
      <c r="H3" s="12" t="s">
        <v>35</v>
      </c>
      <c r="I3" s="12" t="s">
        <v>36</v>
      </c>
      <c r="J3" s="12" t="s">
        <v>39</v>
      </c>
      <c r="K3" s="12" t="s">
        <v>40</v>
      </c>
      <c r="L3" s="12" t="s">
        <v>41</v>
      </c>
      <c r="M3" s="12" t="s">
        <v>42</v>
      </c>
      <c r="N3" s="12" t="s">
        <v>9</v>
      </c>
    </row>
    <row r="4" spans="1:28" x14ac:dyDescent="0.25">
      <c r="A4" s="7" t="s">
        <v>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4"/>
    </row>
    <row r="5" spans="1:28" x14ac:dyDescent="0.25">
      <c r="A5" s="3" t="s">
        <v>27</v>
      </c>
      <c r="B5" s="2">
        <v>0</v>
      </c>
      <c r="C5" s="2">
        <v>0</v>
      </c>
      <c r="D5" s="2">
        <v>0</v>
      </c>
      <c r="E5" s="2">
        <v>0</v>
      </c>
      <c r="F5" s="2">
        <v>3632880.42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13">
        <v>3632880.42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x14ac:dyDescent="0.25">
      <c r="A6" s="3" t="s">
        <v>21</v>
      </c>
      <c r="B6" s="2">
        <v>0</v>
      </c>
      <c r="C6" s="2">
        <v>0</v>
      </c>
      <c r="D6" s="2">
        <v>0</v>
      </c>
      <c r="E6" s="2">
        <v>0</v>
      </c>
      <c r="F6" s="2">
        <v>203058.99</v>
      </c>
      <c r="G6" s="2">
        <v>0</v>
      </c>
      <c r="H6" s="2">
        <v>0</v>
      </c>
      <c r="I6" s="2">
        <v>1731329.17</v>
      </c>
      <c r="J6" s="2">
        <v>0</v>
      </c>
      <c r="K6" s="2">
        <v>0</v>
      </c>
      <c r="L6" s="2">
        <v>0</v>
      </c>
      <c r="M6" s="2">
        <v>0</v>
      </c>
      <c r="N6" s="13">
        <v>1934388.16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x14ac:dyDescent="0.25">
      <c r="A7" s="3" t="s">
        <v>28</v>
      </c>
      <c r="B7" s="2">
        <v>30047</v>
      </c>
      <c r="C7" s="2">
        <v>0</v>
      </c>
      <c r="D7" s="2">
        <v>32326</v>
      </c>
      <c r="E7" s="2">
        <v>1108370.1499999999</v>
      </c>
      <c r="F7" s="2">
        <v>30220.61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13">
        <v>1200963.76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x14ac:dyDescent="0.25">
      <c r="A8" s="3" t="s">
        <v>20</v>
      </c>
      <c r="B8" s="2">
        <v>152562</v>
      </c>
      <c r="C8" s="2">
        <v>149832</v>
      </c>
      <c r="D8" s="2">
        <v>115696</v>
      </c>
      <c r="E8" s="2">
        <v>7065.89</v>
      </c>
      <c r="F8" s="2">
        <v>46608.45</v>
      </c>
      <c r="G8" s="2">
        <v>138412.59</v>
      </c>
      <c r="H8" s="2">
        <v>4137.88</v>
      </c>
      <c r="I8" s="2">
        <v>691261.84</v>
      </c>
      <c r="J8" s="2">
        <v>92964.49</v>
      </c>
      <c r="K8" s="2">
        <v>22710</v>
      </c>
      <c r="L8" s="2">
        <v>5247</v>
      </c>
      <c r="M8" s="2">
        <v>6975</v>
      </c>
      <c r="N8" s="13">
        <v>1433473.14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x14ac:dyDescent="0.25">
      <c r="A9" s="3" t="s">
        <v>19</v>
      </c>
      <c r="B9" s="2">
        <v>0</v>
      </c>
      <c r="C9" s="2">
        <v>120000</v>
      </c>
      <c r="D9" s="2">
        <v>95025</v>
      </c>
      <c r="E9" s="2">
        <v>0</v>
      </c>
      <c r="F9" s="2">
        <v>66294.759999999995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13">
        <v>281319.76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x14ac:dyDescent="0.25">
      <c r="A10" s="3" t="s">
        <v>18</v>
      </c>
      <c r="B10" s="2">
        <v>0</v>
      </c>
      <c r="C10" s="2">
        <v>442.37</v>
      </c>
      <c r="D10" s="2">
        <v>4083.59</v>
      </c>
      <c r="E10" s="2">
        <v>0</v>
      </c>
      <c r="F10" s="2">
        <v>6520.11</v>
      </c>
      <c r="G10" s="2">
        <v>0</v>
      </c>
      <c r="H10" s="2">
        <v>0</v>
      </c>
      <c r="I10" s="2">
        <v>387634.86</v>
      </c>
      <c r="J10" s="2">
        <v>1557.44</v>
      </c>
      <c r="K10" s="2">
        <v>626.1</v>
      </c>
      <c r="L10" s="2">
        <v>196.44</v>
      </c>
      <c r="M10" s="2">
        <v>0</v>
      </c>
      <c r="N10" s="13">
        <v>401060.91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x14ac:dyDescent="0.25">
      <c r="A11" s="9" t="s">
        <v>17</v>
      </c>
      <c r="B11" s="10">
        <f>SUM(B5:B10)</f>
        <v>182609</v>
      </c>
      <c r="C11" s="10">
        <f t="shared" ref="C11:N11" si="0">SUM(C5:C10)</f>
        <v>270274.37</v>
      </c>
      <c r="D11" s="10">
        <f t="shared" si="0"/>
        <v>247130.59</v>
      </c>
      <c r="E11" s="10">
        <f t="shared" si="0"/>
        <v>1115436.0399999998</v>
      </c>
      <c r="F11" s="10">
        <f t="shared" si="0"/>
        <v>3985583.34</v>
      </c>
      <c r="G11" s="10">
        <f t="shared" si="0"/>
        <v>138412.59</v>
      </c>
      <c r="H11" s="10">
        <f t="shared" si="0"/>
        <v>4137.88</v>
      </c>
      <c r="I11" s="10">
        <f t="shared" si="0"/>
        <v>2810225.8699999996</v>
      </c>
      <c r="J11" s="10">
        <f t="shared" si="0"/>
        <v>94521.930000000008</v>
      </c>
      <c r="K11" s="10">
        <f t="shared" si="0"/>
        <v>23336.1</v>
      </c>
      <c r="L11" s="10">
        <f t="shared" si="0"/>
        <v>5443.44</v>
      </c>
      <c r="M11" s="10">
        <f t="shared" si="0"/>
        <v>6975</v>
      </c>
      <c r="N11" s="10">
        <f t="shared" si="0"/>
        <v>8884086.1500000004</v>
      </c>
    </row>
    <row r="12" spans="1:28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3"/>
    </row>
    <row r="13" spans="1:28" x14ac:dyDescent="0.25">
      <c r="A13" s="7" t="s">
        <v>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4"/>
    </row>
    <row r="14" spans="1:28" x14ac:dyDescent="0.25">
      <c r="A14" s="3" t="s">
        <v>16</v>
      </c>
      <c r="B14" s="2">
        <v>115179.01</v>
      </c>
      <c r="C14" s="2">
        <v>333828.58</v>
      </c>
      <c r="D14" s="2">
        <v>525973.68999999994</v>
      </c>
      <c r="E14" s="2">
        <v>364524.74</v>
      </c>
      <c r="F14" s="2">
        <v>0</v>
      </c>
      <c r="G14" s="2">
        <v>0</v>
      </c>
      <c r="H14" s="2">
        <v>56826.38</v>
      </c>
      <c r="I14" s="2">
        <v>904086.79</v>
      </c>
      <c r="J14" s="2">
        <v>0</v>
      </c>
      <c r="K14" s="2">
        <v>0</v>
      </c>
      <c r="L14" s="2">
        <v>0</v>
      </c>
      <c r="M14" s="2">
        <v>0</v>
      </c>
      <c r="N14" s="13">
        <v>2300419.19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x14ac:dyDescent="0.25">
      <c r="A15" s="3" t="s">
        <v>15</v>
      </c>
      <c r="B15" s="2">
        <v>66279.850000000006</v>
      </c>
      <c r="C15" s="2">
        <v>160164.70000000001</v>
      </c>
      <c r="D15" s="2">
        <v>266465.76</v>
      </c>
      <c r="E15" s="2">
        <v>172433.07</v>
      </c>
      <c r="F15" s="2">
        <v>0</v>
      </c>
      <c r="G15" s="2">
        <v>0</v>
      </c>
      <c r="H15" s="2">
        <v>20310.28</v>
      </c>
      <c r="I15" s="2">
        <v>451166.06</v>
      </c>
      <c r="J15" s="2">
        <v>0</v>
      </c>
      <c r="K15" s="2">
        <v>0</v>
      </c>
      <c r="L15" s="2">
        <v>0</v>
      </c>
      <c r="M15" s="2">
        <v>0</v>
      </c>
      <c r="N15" s="13">
        <v>1136819.72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x14ac:dyDescent="0.25">
      <c r="A16" s="3" t="s">
        <v>24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13">
        <v>0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x14ac:dyDescent="0.25">
      <c r="A17" s="3" t="s">
        <v>14</v>
      </c>
      <c r="B17" s="2">
        <v>1391.69</v>
      </c>
      <c r="C17" s="2">
        <v>2807.11</v>
      </c>
      <c r="D17" s="2">
        <v>12906.66</v>
      </c>
      <c r="E17" s="2">
        <v>1779.2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13">
        <v>18884.66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x14ac:dyDescent="0.25">
      <c r="A18" s="3" t="s">
        <v>13</v>
      </c>
      <c r="B18" s="2">
        <v>39579.67</v>
      </c>
      <c r="C18" s="2">
        <v>81679.399999999994</v>
      </c>
      <c r="D18" s="2">
        <v>35200.75</v>
      </c>
      <c r="E18" s="2">
        <v>118975.87</v>
      </c>
      <c r="F18" s="2">
        <v>1555617.78</v>
      </c>
      <c r="G18" s="2">
        <v>22350.43</v>
      </c>
      <c r="H18" s="2">
        <v>22147.83</v>
      </c>
      <c r="I18" s="2">
        <v>1463989.95</v>
      </c>
      <c r="J18" s="2">
        <v>57460.39</v>
      </c>
      <c r="K18" s="2">
        <v>1394.83</v>
      </c>
      <c r="L18" s="2">
        <v>1289.08</v>
      </c>
      <c r="M18" s="2">
        <v>1811.83</v>
      </c>
      <c r="N18" s="13">
        <v>3401497.81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x14ac:dyDescent="0.25">
      <c r="A19" s="3" t="s">
        <v>23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13">
        <v>0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x14ac:dyDescent="0.25">
      <c r="A20" s="3" t="s">
        <v>26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3850</v>
      </c>
      <c r="I20" s="2">
        <v>18112.490000000002</v>
      </c>
      <c r="J20" s="2">
        <v>0</v>
      </c>
      <c r="K20" s="2">
        <v>0</v>
      </c>
      <c r="L20" s="2">
        <v>0</v>
      </c>
      <c r="M20" s="2">
        <v>0</v>
      </c>
      <c r="N20" s="13">
        <v>21962.49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x14ac:dyDescent="0.25">
      <c r="A21" s="3" t="s">
        <v>12</v>
      </c>
      <c r="B21" s="2">
        <v>0</v>
      </c>
      <c r="C21" s="2">
        <v>7936.88</v>
      </c>
      <c r="D21" s="2">
        <v>11917.14</v>
      </c>
      <c r="E21" s="2">
        <v>0</v>
      </c>
      <c r="F21" s="2">
        <v>0</v>
      </c>
      <c r="G21" s="2">
        <v>0</v>
      </c>
      <c r="H21" s="2">
        <v>12300</v>
      </c>
      <c r="I21" s="2">
        <v>225900</v>
      </c>
      <c r="J21" s="2">
        <v>0</v>
      </c>
      <c r="K21" s="2">
        <v>0</v>
      </c>
      <c r="L21" s="2">
        <v>0</v>
      </c>
      <c r="M21" s="2">
        <v>0</v>
      </c>
      <c r="N21" s="13">
        <v>258054.02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x14ac:dyDescent="0.25">
      <c r="A22" s="3" t="s">
        <v>11</v>
      </c>
      <c r="B22" s="2">
        <v>25262.14</v>
      </c>
      <c r="C22" s="2">
        <v>28900.06</v>
      </c>
      <c r="D22" s="2">
        <v>17515.89</v>
      </c>
      <c r="E22" s="2">
        <v>21072.11</v>
      </c>
      <c r="F22" s="2">
        <v>5498.04</v>
      </c>
      <c r="G22" s="2">
        <v>0</v>
      </c>
      <c r="H22" s="2">
        <v>8252.67</v>
      </c>
      <c r="I22" s="2">
        <v>313532.68</v>
      </c>
      <c r="J22" s="2">
        <v>6836</v>
      </c>
      <c r="K22" s="2">
        <v>2471</v>
      </c>
      <c r="L22" s="2">
        <v>1749</v>
      </c>
      <c r="M22" s="2">
        <v>797</v>
      </c>
      <c r="N22" s="13">
        <v>431886.59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x14ac:dyDescent="0.25">
      <c r="A23" s="3" t="s">
        <v>22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13">
        <v>0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x14ac:dyDescent="0.25">
      <c r="A24" s="9" t="s">
        <v>10</v>
      </c>
      <c r="B24" s="10">
        <f>SUM(B14:B23)</f>
        <v>247692.36</v>
      </c>
      <c r="C24" s="10">
        <f t="shared" ref="C24:N24" si="1">SUM(C14:C23)</f>
        <v>615316.7300000001</v>
      </c>
      <c r="D24" s="10">
        <f t="shared" si="1"/>
        <v>869979.89</v>
      </c>
      <c r="E24" s="10">
        <f t="shared" si="1"/>
        <v>678784.99</v>
      </c>
      <c r="F24" s="10">
        <f t="shared" si="1"/>
        <v>1561115.82</v>
      </c>
      <c r="G24" s="10">
        <f t="shared" si="1"/>
        <v>22350.43</v>
      </c>
      <c r="H24" s="10">
        <f t="shared" si="1"/>
        <v>123687.16</v>
      </c>
      <c r="I24" s="10">
        <f t="shared" si="1"/>
        <v>3376787.97</v>
      </c>
      <c r="J24" s="10">
        <f t="shared" si="1"/>
        <v>64296.39</v>
      </c>
      <c r="K24" s="10">
        <f t="shared" si="1"/>
        <v>3865.83</v>
      </c>
      <c r="L24" s="10">
        <f t="shared" si="1"/>
        <v>3038.08</v>
      </c>
      <c r="M24" s="10">
        <f t="shared" si="1"/>
        <v>2608.83</v>
      </c>
      <c r="N24" s="10">
        <f t="shared" si="1"/>
        <v>7569524.4800000004</v>
      </c>
    </row>
    <row r="25" spans="1:28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3"/>
    </row>
    <row r="26" spans="1:28" x14ac:dyDescent="0.25">
      <c r="A26" s="5" t="s">
        <v>9</v>
      </c>
      <c r="B26" s="6">
        <f>B11-B24</f>
        <v>-65083.359999999986</v>
      </c>
      <c r="C26" s="6">
        <f t="shared" ref="C26:N26" si="2">C11-C24</f>
        <v>-345042.3600000001</v>
      </c>
      <c r="D26" s="6">
        <f t="shared" si="2"/>
        <v>-622849.30000000005</v>
      </c>
      <c r="E26" s="6">
        <f t="shared" si="2"/>
        <v>436651.04999999981</v>
      </c>
      <c r="F26" s="6">
        <f t="shared" si="2"/>
        <v>2424467.5199999996</v>
      </c>
      <c r="G26" s="6">
        <f t="shared" si="2"/>
        <v>116062.16</v>
      </c>
      <c r="H26" s="6">
        <f t="shared" si="2"/>
        <v>-119549.28</v>
      </c>
      <c r="I26" s="6">
        <f t="shared" si="2"/>
        <v>-566562.10000000056</v>
      </c>
      <c r="J26" s="6">
        <f t="shared" si="2"/>
        <v>30225.540000000008</v>
      </c>
      <c r="K26" s="6">
        <f t="shared" si="2"/>
        <v>19470.269999999997</v>
      </c>
      <c r="L26" s="6">
        <f t="shared" si="2"/>
        <v>2405.3599999999997</v>
      </c>
      <c r="M26" s="6">
        <f t="shared" si="2"/>
        <v>4366.17</v>
      </c>
      <c r="N26" s="6">
        <f t="shared" si="2"/>
        <v>1314561.67</v>
      </c>
    </row>
  </sheetData>
  <pageMargins left="0.45" right="0.45" top="0.5" bottom="0.5" header="0.3" footer="0.3"/>
  <pageSetup scale="75" fitToHeight="0" orientation="landscape" r:id="rId1"/>
  <headerFooter>
    <oddFooter>&amp;L* - Indicates a change of 20% or more from the prior year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E4BB4-CB2F-43E2-86B2-48AC804784AE}">
  <sheetPr>
    <tabColor rgb="FFFFC000"/>
    <pageSetUpPr fitToPage="1"/>
  </sheetPr>
  <dimension ref="A1:AB23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6.7109375" bestFit="1" customWidth="1"/>
    <col min="2" max="2" width="17.85546875" bestFit="1" customWidth="1"/>
    <col min="3" max="6" width="11.5703125" bestFit="1" customWidth="1"/>
    <col min="7" max="8" width="10" bestFit="1" customWidth="1"/>
    <col min="9" max="9" width="11.5703125" bestFit="1" customWidth="1"/>
    <col min="10" max="10" width="10" bestFit="1" customWidth="1"/>
    <col min="11" max="11" width="9" bestFit="1" customWidth="1"/>
    <col min="12" max="12" width="10.140625" bestFit="1" customWidth="1"/>
    <col min="13" max="13" width="9.42578125" bestFit="1" customWidth="1"/>
    <col min="14" max="14" width="12.5703125" bestFit="1" customWidth="1"/>
    <col min="15" max="15" width="9" bestFit="1" customWidth="1"/>
  </cols>
  <sheetData>
    <row r="1" spans="1:28" ht="15" customHeight="1" x14ac:dyDescent="0.25">
      <c r="A1" t="s">
        <v>25</v>
      </c>
      <c r="B1" t="s" vm="4">
        <v>3</v>
      </c>
    </row>
    <row r="2" spans="1:28" ht="15" customHeight="1" x14ac:dyDescent="0.25"/>
    <row r="3" spans="1:28" ht="45" x14ac:dyDescent="0.25">
      <c r="A3" s="4" t="s">
        <v>4</v>
      </c>
      <c r="B3" s="12" t="s">
        <v>29</v>
      </c>
      <c r="C3" s="12" t="s">
        <v>30</v>
      </c>
      <c r="D3" s="12" t="s">
        <v>31</v>
      </c>
      <c r="E3" s="12" t="s">
        <v>32</v>
      </c>
      <c r="F3" s="12" t="s">
        <v>33</v>
      </c>
      <c r="G3" s="12" t="s">
        <v>34</v>
      </c>
      <c r="H3" s="12" t="s">
        <v>35</v>
      </c>
      <c r="I3" s="12" t="s">
        <v>36</v>
      </c>
      <c r="J3" s="12" t="s">
        <v>39</v>
      </c>
      <c r="K3" s="12" t="s">
        <v>40</v>
      </c>
      <c r="L3" s="12" t="s">
        <v>41</v>
      </c>
      <c r="M3" s="12" t="s">
        <v>42</v>
      </c>
      <c r="N3" s="12" t="s">
        <v>9</v>
      </c>
    </row>
    <row r="4" spans="1:28" x14ac:dyDescent="0.25">
      <c r="A4" s="7" t="s">
        <v>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4"/>
    </row>
    <row r="5" spans="1:28" x14ac:dyDescent="0.25">
      <c r="A5" s="3" t="s">
        <v>27</v>
      </c>
      <c r="B5" s="2">
        <v>0</v>
      </c>
      <c r="C5" s="2">
        <v>0</v>
      </c>
      <c r="D5" s="2">
        <v>0</v>
      </c>
      <c r="E5" s="2">
        <v>0</v>
      </c>
      <c r="F5" s="2">
        <v>4376474</v>
      </c>
      <c r="G5" s="2">
        <v>0</v>
      </c>
      <c r="H5" s="2">
        <v>0</v>
      </c>
      <c r="I5" s="2">
        <v>101108.85</v>
      </c>
      <c r="J5" s="2">
        <v>0</v>
      </c>
      <c r="K5" s="2">
        <v>0</v>
      </c>
      <c r="L5" s="2">
        <v>0</v>
      </c>
      <c r="M5" s="2">
        <v>0</v>
      </c>
      <c r="N5" s="13">
        <v>4477582.8499999996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x14ac:dyDescent="0.25">
      <c r="A6" s="3" t="s">
        <v>21</v>
      </c>
      <c r="B6" s="2">
        <v>0</v>
      </c>
      <c r="C6" s="2">
        <v>0</v>
      </c>
      <c r="D6" s="2">
        <v>0</v>
      </c>
      <c r="E6" s="2">
        <v>0</v>
      </c>
      <c r="F6" s="2">
        <v>200243.23</v>
      </c>
      <c r="G6" s="2">
        <v>0</v>
      </c>
      <c r="H6" s="2">
        <v>0</v>
      </c>
      <c r="I6" s="2">
        <v>1939441.06</v>
      </c>
      <c r="J6" s="2">
        <v>0</v>
      </c>
      <c r="K6" s="2">
        <v>0</v>
      </c>
      <c r="L6" s="2">
        <v>0</v>
      </c>
      <c r="M6" s="2">
        <v>0</v>
      </c>
      <c r="N6" s="13">
        <v>2139684.29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x14ac:dyDescent="0.25">
      <c r="A7" s="3" t="s">
        <v>28</v>
      </c>
      <c r="B7" s="2">
        <v>30194</v>
      </c>
      <c r="C7" s="2">
        <v>0</v>
      </c>
      <c r="D7" s="2">
        <v>34531.5</v>
      </c>
      <c r="E7" s="2">
        <v>1229676</v>
      </c>
      <c r="F7" s="2">
        <v>33075.07</v>
      </c>
      <c r="G7" s="2">
        <v>0</v>
      </c>
      <c r="H7" s="2">
        <v>0</v>
      </c>
      <c r="I7" s="2">
        <v>81.48</v>
      </c>
      <c r="J7" s="2">
        <v>0</v>
      </c>
      <c r="K7" s="2">
        <v>0</v>
      </c>
      <c r="L7" s="2">
        <v>0</v>
      </c>
      <c r="M7" s="2">
        <v>0</v>
      </c>
      <c r="N7" s="13">
        <v>1327558.05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x14ac:dyDescent="0.25">
      <c r="A8" s="3" t="s">
        <v>20</v>
      </c>
      <c r="B8" s="2">
        <v>160344</v>
      </c>
      <c r="C8" s="2">
        <v>170890.3</v>
      </c>
      <c r="D8" s="2">
        <v>141665.31</v>
      </c>
      <c r="E8" s="2">
        <v>9654.76</v>
      </c>
      <c r="F8" s="2">
        <v>225</v>
      </c>
      <c r="G8" s="2">
        <v>215762.82</v>
      </c>
      <c r="H8" s="2">
        <v>9605.67</v>
      </c>
      <c r="I8" s="2">
        <v>517335.2</v>
      </c>
      <c r="J8" s="2">
        <v>117700.2</v>
      </c>
      <c r="K8" s="2">
        <v>25656</v>
      </c>
      <c r="L8" s="2">
        <v>5544</v>
      </c>
      <c r="M8" s="2">
        <v>6900.09</v>
      </c>
      <c r="N8" s="13">
        <v>1381283.35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x14ac:dyDescent="0.25">
      <c r="A9" s="3" t="s">
        <v>19</v>
      </c>
      <c r="B9" s="2">
        <v>0</v>
      </c>
      <c r="C9" s="2">
        <v>110000</v>
      </c>
      <c r="D9" s="2">
        <v>95000</v>
      </c>
      <c r="E9" s="2">
        <v>0</v>
      </c>
      <c r="F9" s="2">
        <v>54076.84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13">
        <v>259076.84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x14ac:dyDescent="0.25">
      <c r="A10" s="3" t="s">
        <v>18</v>
      </c>
      <c r="B10" s="2">
        <v>0</v>
      </c>
      <c r="C10" s="2">
        <v>0</v>
      </c>
      <c r="D10" s="2">
        <v>0</v>
      </c>
      <c r="E10" s="2">
        <v>0</v>
      </c>
      <c r="F10" s="2">
        <v>80996.429999999993</v>
      </c>
      <c r="G10" s="2">
        <v>4.01</v>
      </c>
      <c r="H10" s="2">
        <v>0</v>
      </c>
      <c r="I10" s="2">
        <v>326711.32</v>
      </c>
      <c r="J10" s="2">
        <v>666.41</v>
      </c>
      <c r="K10" s="2">
        <v>10296.67</v>
      </c>
      <c r="L10" s="2">
        <v>97.78</v>
      </c>
      <c r="M10" s="2">
        <v>0</v>
      </c>
      <c r="N10" s="13">
        <v>418772.62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x14ac:dyDescent="0.25">
      <c r="A11" s="9" t="s">
        <v>17</v>
      </c>
      <c r="B11" s="10">
        <f>SUM(B5:B10)</f>
        <v>190538</v>
      </c>
      <c r="C11" s="10">
        <f t="shared" ref="C11:N11" si="0">SUM(C5:C10)</f>
        <v>280890.3</v>
      </c>
      <c r="D11" s="10">
        <f t="shared" si="0"/>
        <v>271196.81</v>
      </c>
      <c r="E11" s="10">
        <f t="shared" si="0"/>
        <v>1239330.76</v>
      </c>
      <c r="F11" s="10">
        <f t="shared" si="0"/>
        <v>4745090.57</v>
      </c>
      <c r="G11" s="10">
        <f t="shared" si="0"/>
        <v>215766.83000000002</v>
      </c>
      <c r="H11" s="10">
        <f t="shared" si="0"/>
        <v>9605.67</v>
      </c>
      <c r="I11" s="10">
        <f t="shared" si="0"/>
        <v>2884677.91</v>
      </c>
      <c r="J11" s="10">
        <f t="shared" si="0"/>
        <v>118366.61</v>
      </c>
      <c r="K11" s="10">
        <f t="shared" si="0"/>
        <v>35952.67</v>
      </c>
      <c r="L11" s="10">
        <f t="shared" si="0"/>
        <v>5641.78</v>
      </c>
      <c r="M11" s="10">
        <f t="shared" si="0"/>
        <v>6900.09</v>
      </c>
      <c r="N11" s="10">
        <f t="shared" si="0"/>
        <v>10003957.999999998</v>
      </c>
    </row>
    <row r="12" spans="1:28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3"/>
    </row>
    <row r="13" spans="1:28" x14ac:dyDescent="0.25">
      <c r="A13" s="7" t="s">
        <v>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4"/>
    </row>
    <row r="14" spans="1:28" x14ac:dyDescent="0.25">
      <c r="A14" s="3" t="s">
        <v>16</v>
      </c>
      <c r="B14" s="2">
        <v>109202.15</v>
      </c>
      <c r="C14" s="2">
        <v>378887.38</v>
      </c>
      <c r="D14" s="2">
        <v>629432.19999999995</v>
      </c>
      <c r="E14" s="2">
        <v>382423.33</v>
      </c>
      <c r="F14" s="2">
        <v>0</v>
      </c>
      <c r="G14" s="2">
        <v>0</v>
      </c>
      <c r="H14" s="2">
        <v>58851.76</v>
      </c>
      <c r="I14" s="2">
        <v>910522.89</v>
      </c>
      <c r="J14" s="2">
        <v>0</v>
      </c>
      <c r="K14" s="2">
        <v>0</v>
      </c>
      <c r="L14" s="2">
        <v>0</v>
      </c>
      <c r="M14" s="2">
        <v>0</v>
      </c>
      <c r="N14" s="13">
        <v>2469319.71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x14ac:dyDescent="0.25">
      <c r="A15" s="3" t="s">
        <v>15</v>
      </c>
      <c r="B15" s="2">
        <v>63426.98</v>
      </c>
      <c r="C15" s="2">
        <v>197163.96</v>
      </c>
      <c r="D15" s="2">
        <v>335682.47</v>
      </c>
      <c r="E15" s="2">
        <v>187367.39</v>
      </c>
      <c r="F15" s="2">
        <v>0</v>
      </c>
      <c r="G15" s="2">
        <v>0</v>
      </c>
      <c r="H15" s="2">
        <v>23619.58</v>
      </c>
      <c r="I15" s="2">
        <v>471140.45</v>
      </c>
      <c r="J15" s="2">
        <v>0</v>
      </c>
      <c r="K15" s="2">
        <v>0</v>
      </c>
      <c r="L15" s="2">
        <v>0</v>
      </c>
      <c r="M15" s="2">
        <v>0</v>
      </c>
      <c r="N15" s="13">
        <v>1278400.83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x14ac:dyDescent="0.25">
      <c r="A16" s="3" t="s">
        <v>14</v>
      </c>
      <c r="B16" s="2">
        <v>0</v>
      </c>
      <c r="C16" s="2">
        <v>8807.07</v>
      </c>
      <c r="D16" s="2">
        <v>13590.68</v>
      </c>
      <c r="E16" s="2">
        <v>6855.69</v>
      </c>
      <c r="F16" s="2">
        <v>0</v>
      </c>
      <c r="G16" s="2">
        <v>0</v>
      </c>
      <c r="H16" s="2">
        <v>150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13">
        <v>29403.439999999999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x14ac:dyDescent="0.25">
      <c r="A17" s="3" t="s">
        <v>13</v>
      </c>
      <c r="B17" s="2">
        <v>47209</v>
      </c>
      <c r="C17" s="2">
        <v>210874.41</v>
      </c>
      <c r="D17" s="2">
        <v>67920.509999999995</v>
      </c>
      <c r="E17" s="2">
        <v>123405.94</v>
      </c>
      <c r="F17" s="2">
        <v>1826475.42</v>
      </c>
      <c r="G17" s="2">
        <v>32525.360000000001</v>
      </c>
      <c r="H17" s="2">
        <v>30772.18</v>
      </c>
      <c r="I17" s="2">
        <v>1541228.47</v>
      </c>
      <c r="J17" s="2">
        <v>74376.639999999999</v>
      </c>
      <c r="K17" s="2">
        <v>4296.5200000000004</v>
      </c>
      <c r="L17" s="2">
        <v>2098.36</v>
      </c>
      <c r="M17" s="2">
        <v>1175.1400000000001</v>
      </c>
      <c r="N17" s="13">
        <v>3962357.95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x14ac:dyDescent="0.25">
      <c r="A18" s="3" t="s">
        <v>26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3850</v>
      </c>
      <c r="I18" s="2">
        <v>37191.78</v>
      </c>
      <c r="J18" s="2">
        <v>0</v>
      </c>
      <c r="K18" s="2">
        <v>0</v>
      </c>
      <c r="L18" s="2">
        <v>0</v>
      </c>
      <c r="M18" s="2">
        <v>0</v>
      </c>
      <c r="N18" s="13">
        <v>41041.78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x14ac:dyDescent="0.25">
      <c r="A19" s="3" t="s">
        <v>12</v>
      </c>
      <c r="B19" s="2">
        <v>0</v>
      </c>
      <c r="C19" s="2">
        <v>0</v>
      </c>
      <c r="D19" s="2">
        <v>2600.4299999999998</v>
      </c>
      <c r="E19" s="2">
        <v>0</v>
      </c>
      <c r="F19" s="2">
        <v>0</v>
      </c>
      <c r="G19" s="2">
        <v>0</v>
      </c>
      <c r="H19" s="2">
        <v>0</v>
      </c>
      <c r="I19" s="2">
        <v>262674.93</v>
      </c>
      <c r="J19" s="2">
        <v>0</v>
      </c>
      <c r="K19" s="2">
        <v>0</v>
      </c>
      <c r="L19" s="2">
        <v>0</v>
      </c>
      <c r="M19" s="2">
        <v>0</v>
      </c>
      <c r="N19" s="13">
        <v>265275.36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x14ac:dyDescent="0.25">
      <c r="A20" s="3" t="s">
        <v>11</v>
      </c>
      <c r="B20" s="2">
        <v>33337.19</v>
      </c>
      <c r="C20" s="2">
        <v>32979.79</v>
      </c>
      <c r="D20" s="2">
        <v>21551.040000000001</v>
      </c>
      <c r="E20" s="2">
        <v>22791.48</v>
      </c>
      <c r="F20" s="2">
        <v>134.16</v>
      </c>
      <c r="G20" s="2">
        <v>0</v>
      </c>
      <c r="H20" s="2">
        <v>9816.35</v>
      </c>
      <c r="I20" s="2">
        <v>359386.45</v>
      </c>
      <c r="J20" s="2">
        <v>8383</v>
      </c>
      <c r="K20" s="2">
        <v>2260</v>
      </c>
      <c r="L20" s="2">
        <v>1296</v>
      </c>
      <c r="M20" s="2">
        <v>501</v>
      </c>
      <c r="N20" s="13">
        <v>492436.46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x14ac:dyDescent="0.25">
      <c r="A21" s="9" t="s">
        <v>10</v>
      </c>
      <c r="B21" s="10">
        <f>SUM(B14:B20)</f>
        <v>253175.32</v>
      </c>
      <c r="C21" s="10">
        <f t="shared" ref="C21:N21" si="1">SUM(C14:C20)</f>
        <v>828712.61</v>
      </c>
      <c r="D21" s="10">
        <f t="shared" si="1"/>
        <v>1070777.33</v>
      </c>
      <c r="E21" s="10">
        <f t="shared" si="1"/>
        <v>722843.82999999984</v>
      </c>
      <c r="F21" s="10">
        <f t="shared" si="1"/>
        <v>1826609.5799999998</v>
      </c>
      <c r="G21" s="10">
        <f t="shared" si="1"/>
        <v>32525.360000000001</v>
      </c>
      <c r="H21" s="10">
        <f t="shared" si="1"/>
        <v>127059.87</v>
      </c>
      <c r="I21" s="10">
        <f t="shared" si="1"/>
        <v>3582144.97</v>
      </c>
      <c r="J21" s="10">
        <f t="shared" si="1"/>
        <v>82759.64</v>
      </c>
      <c r="K21" s="10">
        <f t="shared" si="1"/>
        <v>6556.52</v>
      </c>
      <c r="L21" s="10">
        <f t="shared" si="1"/>
        <v>3394.36</v>
      </c>
      <c r="M21" s="10">
        <f t="shared" si="1"/>
        <v>1676.14</v>
      </c>
      <c r="N21" s="10">
        <f t="shared" si="1"/>
        <v>8538235.5300000012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3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x14ac:dyDescent="0.25">
      <c r="A23" s="5" t="s">
        <v>9</v>
      </c>
      <c r="B23" s="6">
        <f>B11-B21</f>
        <v>-62637.320000000007</v>
      </c>
      <c r="C23" s="6">
        <f t="shared" ref="C23:N23" si="2">C11-C21</f>
        <v>-547822.31000000006</v>
      </c>
      <c r="D23" s="6">
        <f t="shared" si="2"/>
        <v>-799580.52</v>
      </c>
      <c r="E23" s="6">
        <f t="shared" si="2"/>
        <v>516486.93000000017</v>
      </c>
      <c r="F23" s="6">
        <f t="shared" si="2"/>
        <v>2918480.99</v>
      </c>
      <c r="G23" s="6">
        <f t="shared" si="2"/>
        <v>183241.47000000003</v>
      </c>
      <c r="H23" s="6">
        <f t="shared" si="2"/>
        <v>-117454.2</v>
      </c>
      <c r="I23" s="6">
        <f t="shared" si="2"/>
        <v>-697467.06</v>
      </c>
      <c r="J23" s="6">
        <f t="shared" si="2"/>
        <v>35606.97</v>
      </c>
      <c r="K23" s="6">
        <f t="shared" si="2"/>
        <v>29396.149999999998</v>
      </c>
      <c r="L23" s="6">
        <f t="shared" si="2"/>
        <v>2247.4199999999996</v>
      </c>
      <c r="M23" s="6">
        <f t="shared" si="2"/>
        <v>5223.95</v>
      </c>
      <c r="N23" s="6">
        <f t="shared" si="2"/>
        <v>1465722.4699999969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</sheetData>
  <pageMargins left="0.45" right="0.45" top="0.5" bottom="0.5" header="0.3" footer="0.3"/>
  <pageSetup scale="74" fitToHeight="0" orientation="landscape" r:id="rId1"/>
  <headerFooter>
    <oddFooter>&amp;L* - Indicates a change of 20% or more from the prior year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89FC9-09D6-4FE9-89DD-807F2AF5DB6B}">
  <sheetPr>
    <tabColor rgb="FFFFC000"/>
    <pageSetUpPr fitToPage="1"/>
  </sheetPr>
  <dimension ref="A1:AB26"/>
  <sheetViews>
    <sheetView zoomScaleNormal="100" workbookViewId="0">
      <pane ySplit="3" topLeftCell="A4" activePane="bottomLeft" state="frozen"/>
      <selection activeCell="J39" sqref="J39"/>
      <selection pane="bottomLeft"/>
    </sheetView>
  </sheetViews>
  <sheetFormatPr defaultRowHeight="15" x14ac:dyDescent="0.25"/>
  <cols>
    <col min="1" max="1" width="26.7109375" bestFit="1" customWidth="1"/>
    <col min="2" max="2" width="17.85546875" bestFit="1" customWidth="1"/>
    <col min="3" max="6" width="11.5703125" bestFit="1" customWidth="1"/>
    <col min="7" max="8" width="10" bestFit="1" customWidth="1"/>
    <col min="9" max="9" width="11.5703125" bestFit="1" customWidth="1"/>
    <col min="10" max="10" width="10" bestFit="1" customWidth="1"/>
    <col min="11" max="11" width="9" bestFit="1" customWidth="1"/>
    <col min="12" max="12" width="10.140625" bestFit="1" customWidth="1"/>
    <col min="13" max="13" width="9.42578125" bestFit="1" customWidth="1"/>
    <col min="14" max="14" width="12.5703125" bestFit="1" customWidth="1"/>
    <col min="15" max="15" width="9" bestFit="1" customWidth="1"/>
  </cols>
  <sheetData>
    <row r="1" spans="1:28" ht="15" customHeight="1" x14ac:dyDescent="0.25">
      <c r="A1" t="s">
        <v>25</v>
      </c>
      <c r="B1" t="s" vm="5">
        <v>8</v>
      </c>
    </row>
    <row r="2" spans="1:28" ht="15" customHeight="1" x14ac:dyDescent="0.25"/>
    <row r="3" spans="1:28" ht="45" x14ac:dyDescent="0.25">
      <c r="A3" s="4" t="s">
        <v>4</v>
      </c>
      <c r="B3" s="12" t="s">
        <v>29</v>
      </c>
      <c r="C3" s="12" t="s">
        <v>30</v>
      </c>
      <c r="D3" s="12" t="s">
        <v>31</v>
      </c>
      <c r="E3" s="12" t="s">
        <v>32</v>
      </c>
      <c r="F3" s="12" t="s">
        <v>33</v>
      </c>
      <c r="G3" s="12" t="s">
        <v>34</v>
      </c>
      <c r="H3" s="12" t="s">
        <v>35</v>
      </c>
      <c r="I3" s="12" t="s">
        <v>36</v>
      </c>
      <c r="J3" s="12" t="s">
        <v>39</v>
      </c>
      <c r="K3" s="12" t="s">
        <v>40</v>
      </c>
      <c r="L3" s="12" t="s">
        <v>41</v>
      </c>
      <c r="M3" s="12" t="s">
        <v>42</v>
      </c>
      <c r="N3" s="12" t="s">
        <v>9</v>
      </c>
    </row>
    <row r="4" spans="1:28" x14ac:dyDescent="0.25">
      <c r="A4" s="7" t="s">
        <v>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4"/>
    </row>
    <row r="5" spans="1:28" x14ac:dyDescent="0.25">
      <c r="A5" s="3" t="s">
        <v>27</v>
      </c>
      <c r="B5" s="2">
        <v>0</v>
      </c>
      <c r="C5" s="2">
        <v>0</v>
      </c>
      <c r="D5" s="2">
        <v>0</v>
      </c>
      <c r="E5" s="2">
        <v>0</v>
      </c>
      <c r="F5" s="2">
        <v>4741759.93</v>
      </c>
      <c r="G5" s="2">
        <v>0</v>
      </c>
      <c r="H5" s="2">
        <v>0</v>
      </c>
      <c r="I5" s="2">
        <v>190356.71</v>
      </c>
      <c r="J5" s="2">
        <v>0</v>
      </c>
      <c r="K5" s="2">
        <v>0</v>
      </c>
      <c r="L5" s="2">
        <v>0</v>
      </c>
      <c r="M5" s="2">
        <v>0</v>
      </c>
      <c r="N5" s="13">
        <v>4932116.6399999997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x14ac:dyDescent="0.25">
      <c r="A6" s="3" t="s">
        <v>21</v>
      </c>
      <c r="B6" s="2">
        <v>0</v>
      </c>
      <c r="C6" s="2">
        <v>0</v>
      </c>
      <c r="D6" s="2">
        <v>0</v>
      </c>
      <c r="E6" s="2">
        <v>0</v>
      </c>
      <c r="F6" s="2">
        <v>217742.17</v>
      </c>
      <c r="G6" s="2">
        <v>0</v>
      </c>
      <c r="H6" s="2">
        <v>0</v>
      </c>
      <c r="I6" s="2">
        <v>2004791.71</v>
      </c>
      <c r="J6" s="2">
        <v>0</v>
      </c>
      <c r="K6" s="2">
        <v>0</v>
      </c>
      <c r="L6" s="2">
        <v>0</v>
      </c>
      <c r="M6" s="2">
        <v>0</v>
      </c>
      <c r="N6" s="13">
        <v>2222533.88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x14ac:dyDescent="0.25">
      <c r="A7" s="3" t="s">
        <v>28</v>
      </c>
      <c r="B7" s="2">
        <v>25317</v>
      </c>
      <c r="C7" s="2">
        <v>0</v>
      </c>
      <c r="D7" s="2">
        <v>37973</v>
      </c>
      <c r="E7" s="2">
        <v>1561163.85</v>
      </c>
      <c r="F7" s="2">
        <v>28547.89</v>
      </c>
      <c r="G7" s="2">
        <v>0</v>
      </c>
      <c r="H7" s="2">
        <v>0</v>
      </c>
      <c r="I7" s="2">
        <v>76.41</v>
      </c>
      <c r="J7" s="2">
        <v>0</v>
      </c>
      <c r="K7" s="2">
        <v>0</v>
      </c>
      <c r="L7" s="2">
        <v>0</v>
      </c>
      <c r="M7" s="2">
        <v>0</v>
      </c>
      <c r="N7" s="13">
        <v>1653078.15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x14ac:dyDescent="0.25">
      <c r="A8" s="3" t="s">
        <v>20</v>
      </c>
      <c r="B8" s="2">
        <v>167462</v>
      </c>
      <c r="C8" s="2">
        <v>191457</v>
      </c>
      <c r="D8" s="2">
        <v>102660.23</v>
      </c>
      <c r="E8" s="2">
        <v>12356.79</v>
      </c>
      <c r="F8" s="2">
        <v>0</v>
      </c>
      <c r="G8" s="2">
        <v>188519.28</v>
      </c>
      <c r="H8" s="2">
        <v>11544.79</v>
      </c>
      <c r="I8" s="2">
        <v>720114.08</v>
      </c>
      <c r="J8" s="2">
        <v>135843.79999999999</v>
      </c>
      <c r="K8" s="2">
        <v>22547.38</v>
      </c>
      <c r="L8" s="2">
        <v>5544</v>
      </c>
      <c r="M8" s="2">
        <v>6900</v>
      </c>
      <c r="N8" s="13">
        <v>1564949.35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x14ac:dyDescent="0.25">
      <c r="A9" s="3" t="s">
        <v>19</v>
      </c>
      <c r="B9" s="2">
        <v>0</v>
      </c>
      <c r="C9" s="2">
        <v>110000</v>
      </c>
      <c r="D9" s="2">
        <v>95000</v>
      </c>
      <c r="E9" s="2">
        <v>0</v>
      </c>
      <c r="F9" s="2">
        <v>113154.98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13">
        <v>318154.98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x14ac:dyDescent="0.25">
      <c r="A10" s="3" t="s">
        <v>18</v>
      </c>
      <c r="B10" s="2">
        <v>0</v>
      </c>
      <c r="C10" s="2">
        <v>-0.2</v>
      </c>
      <c r="D10" s="2">
        <v>18.5</v>
      </c>
      <c r="E10" s="2">
        <v>0</v>
      </c>
      <c r="F10" s="2">
        <v>50735.5</v>
      </c>
      <c r="G10" s="2">
        <v>0</v>
      </c>
      <c r="H10" s="2">
        <v>0</v>
      </c>
      <c r="I10" s="2">
        <v>415139.63</v>
      </c>
      <c r="J10" s="2">
        <v>3443.54</v>
      </c>
      <c r="K10" s="2">
        <v>1686.88</v>
      </c>
      <c r="L10" s="2">
        <v>537.33000000000004</v>
      </c>
      <c r="M10" s="2">
        <v>0</v>
      </c>
      <c r="N10" s="13">
        <v>471561.18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x14ac:dyDescent="0.25">
      <c r="A11" s="9" t="s">
        <v>17</v>
      </c>
      <c r="B11" s="10">
        <f>SUM(B5:B10)</f>
        <v>192779</v>
      </c>
      <c r="C11" s="10">
        <f t="shared" ref="C11:N11" si="0">SUM(C5:C10)</f>
        <v>301456.8</v>
      </c>
      <c r="D11" s="10">
        <f t="shared" si="0"/>
        <v>235651.72999999998</v>
      </c>
      <c r="E11" s="10">
        <f t="shared" si="0"/>
        <v>1573520.6400000001</v>
      </c>
      <c r="F11" s="10">
        <f t="shared" si="0"/>
        <v>5151940.47</v>
      </c>
      <c r="G11" s="10">
        <f t="shared" si="0"/>
        <v>188519.28</v>
      </c>
      <c r="H11" s="10">
        <f t="shared" si="0"/>
        <v>11544.79</v>
      </c>
      <c r="I11" s="10">
        <f t="shared" si="0"/>
        <v>3330478.54</v>
      </c>
      <c r="J11" s="10">
        <f t="shared" si="0"/>
        <v>139287.34</v>
      </c>
      <c r="K11" s="10">
        <f t="shared" si="0"/>
        <v>24234.260000000002</v>
      </c>
      <c r="L11" s="10">
        <f t="shared" si="0"/>
        <v>6081.33</v>
      </c>
      <c r="M11" s="10">
        <f t="shared" si="0"/>
        <v>6900</v>
      </c>
      <c r="N11" s="10">
        <f t="shared" si="0"/>
        <v>11162394.18</v>
      </c>
    </row>
    <row r="12" spans="1:28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3"/>
    </row>
    <row r="13" spans="1:28" x14ac:dyDescent="0.25">
      <c r="A13" s="7" t="s">
        <v>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4"/>
    </row>
    <row r="14" spans="1:28" x14ac:dyDescent="0.25">
      <c r="A14" s="3" t="s">
        <v>16</v>
      </c>
      <c r="B14" s="2">
        <v>110943.14</v>
      </c>
      <c r="C14" s="2">
        <v>397825.81</v>
      </c>
      <c r="D14" s="2">
        <v>734432.79</v>
      </c>
      <c r="E14" s="2">
        <v>399998.22</v>
      </c>
      <c r="F14" s="2">
        <v>0</v>
      </c>
      <c r="G14" s="2">
        <v>0</v>
      </c>
      <c r="H14" s="2">
        <v>75430.86</v>
      </c>
      <c r="I14" s="2">
        <v>1071504.55</v>
      </c>
      <c r="J14" s="2">
        <v>0</v>
      </c>
      <c r="K14" s="2">
        <v>0</v>
      </c>
      <c r="L14" s="2">
        <v>0</v>
      </c>
      <c r="M14" s="2">
        <v>0</v>
      </c>
      <c r="N14" s="13">
        <v>2790135.37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x14ac:dyDescent="0.25">
      <c r="A15" s="3" t="s">
        <v>15</v>
      </c>
      <c r="B15" s="2">
        <v>59058.03</v>
      </c>
      <c r="C15" s="2">
        <v>195059.31</v>
      </c>
      <c r="D15" s="2">
        <v>385629.13</v>
      </c>
      <c r="E15" s="2">
        <v>190096.31</v>
      </c>
      <c r="F15" s="2">
        <v>0</v>
      </c>
      <c r="G15" s="2">
        <v>0</v>
      </c>
      <c r="H15" s="2">
        <v>27922.11</v>
      </c>
      <c r="I15" s="2">
        <v>526148.79</v>
      </c>
      <c r="J15" s="2">
        <v>0</v>
      </c>
      <c r="K15" s="2">
        <v>0</v>
      </c>
      <c r="L15" s="2">
        <v>0</v>
      </c>
      <c r="M15" s="2">
        <v>0</v>
      </c>
      <c r="N15" s="13">
        <v>1383913.68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x14ac:dyDescent="0.25">
      <c r="A16" s="3" t="s">
        <v>24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13">
        <v>0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x14ac:dyDescent="0.25">
      <c r="A17" s="3" t="s">
        <v>14</v>
      </c>
      <c r="B17" s="2">
        <v>753.57</v>
      </c>
      <c r="C17" s="2">
        <v>10509.06</v>
      </c>
      <c r="D17" s="2">
        <v>29879.919999999998</v>
      </c>
      <c r="E17" s="2">
        <v>10102.02</v>
      </c>
      <c r="F17" s="2">
        <v>0</v>
      </c>
      <c r="G17" s="2">
        <v>0</v>
      </c>
      <c r="H17" s="2">
        <v>0</v>
      </c>
      <c r="I17" s="2">
        <v>2107</v>
      </c>
      <c r="J17" s="2">
        <v>0</v>
      </c>
      <c r="K17" s="2">
        <v>0</v>
      </c>
      <c r="L17" s="2">
        <v>0</v>
      </c>
      <c r="M17" s="2">
        <v>0</v>
      </c>
      <c r="N17" s="13">
        <v>53351.57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x14ac:dyDescent="0.25">
      <c r="A18" s="3" t="s">
        <v>13</v>
      </c>
      <c r="B18" s="2">
        <v>51441.93</v>
      </c>
      <c r="C18" s="2">
        <v>184519.48</v>
      </c>
      <c r="D18" s="2">
        <v>92162.29</v>
      </c>
      <c r="E18" s="2">
        <v>186741.61</v>
      </c>
      <c r="F18" s="2">
        <v>1489250.08</v>
      </c>
      <c r="G18" s="2">
        <v>29260.95</v>
      </c>
      <c r="H18" s="2">
        <v>29958.080000000002</v>
      </c>
      <c r="I18" s="2">
        <v>1717242.23</v>
      </c>
      <c r="J18" s="2">
        <v>95577.26</v>
      </c>
      <c r="K18" s="2">
        <v>3132.75</v>
      </c>
      <c r="L18" s="2">
        <v>1404.18</v>
      </c>
      <c r="M18" s="2">
        <v>1284.44</v>
      </c>
      <c r="N18" s="13">
        <v>3881975.28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x14ac:dyDescent="0.25">
      <c r="A19" s="3" t="s">
        <v>23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13">
        <v>0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x14ac:dyDescent="0.25">
      <c r="A20" s="3" t="s">
        <v>26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3850</v>
      </c>
      <c r="I20" s="2">
        <v>27591.78</v>
      </c>
      <c r="J20" s="2">
        <v>0</v>
      </c>
      <c r="K20" s="2">
        <v>0</v>
      </c>
      <c r="L20" s="2">
        <v>0</v>
      </c>
      <c r="M20" s="2">
        <v>0</v>
      </c>
      <c r="N20" s="13">
        <v>31441.78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x14ac:dyDescent="0.25">
      <c r="A21" s="3" t="s">
        <v>12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526894.46</v>
      </c>
      <c r="J21" s="2">
        <v>0</v>
      </c>
      <c r="K21" s="2">
        <v>118.9</v>
      </c>
      <c r="L21" s="2">
        <v>0</v>
      </c>
      <c r="M21" s="2">
        <v>0</v>
      </c>
      <c r="N21" s="13">
        <v>527013.36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x14ac:dyDescent="0.25">
      <c r="A22" s="3" t="s">
        <v>11</v>
      </c>
      <c r="B22" s="2">
        <v>43994.36</v>
      </c>
      <c r="C22" s="2">
        <v>121201.09</v>
      </c>
      <c r="D22" s="2">
        <v>181430.22</v>
      </c>
      <c r="E22" s="2">
        <v>64103.56</v>
      </c>
      <c r="F22" s="2">
        <v>15889.56</v>
      </c>
      <c r="G22" s="2">
        <v>0</v>
      </c>
      <c r="H22" s="2">
        <v>15540.44</v>
      </c>
      <c r="I22" s="2">
        <v>446714.24</v>
      </c>
      <c r="J22" s="2">
        <v>12091.84</v>
      </c>
      <c r="K22" s="2">
        <v>7035.88</v>
      </c>
      <c r="L22" s="2">
        <v>1462.28</v>
      </c>
      <c r="M22" s="2">
        <v>617.4</v>
      </c>
      <c r="N22" s="13">
        <v>910080.87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x14ac:dyDescent="0.25">
      <c r="A23" s="3" t="s">
        <v>22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13">
        <v>0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x14ac:dyDescent="0.25">
      <c r="A24" s="9" t="s">
        <v>10</v>
      </c>
      <c r="B24" s="10">
        <f>SUM(B14:B23)</f>
        <v>266191.02999999997</v>
      </c>
      <c r="C24" s="10">
        <f t="shared" ref="C24:N24" si="1">SUM(C14:C23)</f>
        <v>909114.75</v>
      </c>
      <c r="D24" s="10">
        <f t="shared" si="1"/>
        <v>1423534.3499999999</v>
      </c>
      <c r="E24" s="10">
        <f t="shared" si="1"/>
        <v>851041.72</v>
      </c>
      <c r="F24" s="10">
        <f t="shared" si="1"/>
        <v>1505139.6400000001</v>
      </c>
      <c r="G24" s="10">
        <f t="shared" si="1"/>
        <v>29260.95</v>
      </c>
      <c r="H24" s="10">
        <f t="shared" si="1"/>
        <v>152701.49</v>
      </c>
      <c r="I24" s="10">
        <f t="shared" si="1"/>
        <v>4318203.05</v>
      </c>
      <c r="J24" s="10">
        <f t="shared" si="1"/>
        <v>107669.09999999999</v>
      </c>
      <c r="K24" s="10">
        <f t="shared" si="1"/>
        <v>10287.530000000001</v>
      </c>
      <c r="L24" s="10">
        <f t="shared" si="1"/>
        <v>2866.46</v>
      </c>
      <c r="M24" s="10">
        <f t="shared" si="1"/>
        <v>1901.8400000000001</v>
      </c>
      <c r="N24" s="10">
        <f t="shared" si="1"/>
        <v>9577911.9100000001</v>
      </c>
    </row>
    <row r="25" spans="1:28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3"/>
    </row>
    <row r="26" spans="1:28" x14ac:dyDescent="0.25">
      <c r="A26" s="5" t="s">
        <v>9</v>
      </c>
      <c r="B26" s="6">
        <f>B11-B24</f>
        <v>-73412.02999999997</v>
      </c>
      <c r="C26" s="6">
        <f t="shared" ref="C26:N26" si="2">C11-C24</f>
        <v>-607657.94999999995</v>
      </c>
      <c r="D26" s="6">
        <f t="shared" si="2"/>
        <v>-1187882.6199999999</v>
      </c>
      <c r="E26" s="6">
        <f t="shared" si="2"/>
        <v>722478.92000000016</v>
      </c>
      <c r="F26" s="6">
        <f t="shared" si="2"/>
        <v>3646800.8299999996</v>
      </c>
      <c r="G26" s="6">
        <f t="shared" si="2"/>
        <v>159258.32999999999</v>
      </c>
      <c r="H26" s="6">
        <f t="shared" si="2"/>
        <v>-141156.69999999998</v>
      </c>
      <c r="I26" s="6">
        <f t="shared" si="2"/>
        <v>-987724.50999999978</v>
      </c>
      <c r="J26" s="6">
        <f t="shared" si="2"/>
        <v>31618.240000000005</v>
      </c>
      <c r="K26" s="6">
        <f t="shared" si="2"/>
        <v>13946.730000000001</v>
      </c>
      <c r="L26" s="6">
        <f t="shared" si="2"/>
        <v>3214.87</v>
      </c>
      <c r="M26" s="6">
        <f t="shared" si="2"/>
        <v>4998.16</v>
      </c>
      <c r="N26" s="6">
        <f t="shared" si="2"/>
        <v>1584482.2699999996</v>
      </c>
    </row>
  </sheetData>
  <pageMargins left="0.45" right="0.45" top="0.5" bottom="0.5" header="0.3" footer="0.3"/>
  <pageSetup scale="74" fitToHeight="0" orientation="landscape" r:id="rId1"/>
  <headerFooter>
    <oddFooter>&amp;L* - Indicates a change of 20% or more from the prior year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Muni Service Totals</vt:lpstr>
      <vt:lpstr>2018</vt:lpstr>
      <vt:lpstr>2019</vt:lpstr>
      <vt:lpstr>2020</vt:lpstr>
      <vt:lpstr>2021</vt:lpstr>
      <vt:lpstr>2022</vt:lpstr>
    </vt:vector>
  </TitlesOfParts>
  <Company>Weber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Parke,Scott</dc:creator>
  <cp:lastModifiedBy>Parke,Scott</cp:lastModifiedBy>
  <cp:lastPrinted>2024-04-26T17:16:38Z</cp:lastPrinted>
  <dcterms:created xsi:type="dcterms:W3CDTF">2021-07-20T17:27:26Z</dcterms:created>
  <dcterms:modified xsi:type="dcterms:W3CDTF">2024-04-29T14:02:42Z</dcterms:modified>
</cp:coreProperties>
</file>